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13_ncr:1_{8FBC790A-92CD-46BF-83E7-ECA5C7B3EF10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UAPB 2025-27 Form A" sheetId="1" r:id="rId1"/>
    <sheet name="UAPB Vacancies" sheetId="2" r:id="rId2"/>
  </sheets>
  <definedNames>
    <definedName name="_xlnm._FilterDatabase" localSheetId="0" hidden="1">'UAPB 2025-27 Form A'!$G$1:$G$474</definedName>
    <definedName name="_xlnm._FilterDatabase" localSheetId="1" hidden="1">'UAPB Vacancies'!#REF!</definedName>
    <definedName name="_xlnm.Print_Area" localSheetId="0">'UAPB 2025-27 Form A'!$A$1:$R$307</definedName>
    <definedName name="_xlnm.Print_Area" localSheetId="1">'UAPB Vacancies'!$A$1:$S$93</definedName>
    <definedName name="_xlnm.Print_Titles" localSheetId="0">'UAPB 2025-27 Form A'!$4:$8</definedName>
    <definedName name="_xlnm.Print_Titles" localSheetId="1">'UAPB Vacancies'!$4:$8</definedName>
    <definedName name="Z_0C1F06A0_CC62_45C6_B3D7_B36B4C28CDEC_.wvu.PrintArea" localSheetId="0" hidden="1">'UAPB 2025-27 Form A'!$A$12:$E$307</definedName>
    <definedName name="Z_0C1F06A0_CC62_45C6_B3D7_B36B4C28CDEC_.wvu.PrintTitles" localSheetId="0" hidden="1">'UAPB 2025-27 Form A'!#REF!</definedName>
    <definedName name="Z_1F098C89_8750_4024_A10A_C2B20B352106_.wvu.PrintArea" localSheetId="0" hidden="1">'UAPB 2025-27 Form A'!$A$12:$E$307</definedName>
    <definedName name="Z_1F098C89_8750_4024_A10A_C2B20B352106_.wvu.PrintArea" localSheetId="1" hidden="1">'UAPB Vacancies'!$A$12:$E$93</definedName>
    <definedName name="Z_1F098C89_8750_4024_A10A_C2B20B352106_.wvu.PrintTitles" localSheetId="0" hidden="1">'UAPB 2025-27 Form A'!#REF!</definedName>
    <definedName name="Z_1F098C89_8750_4024_A10A_C2B20B352106_.wvu.PrintTitles" localSheetId="1" hidden="1">'UAPB Vacancies'!#REF!</definedName>
    <definedName name="Z_3C0F15D3_A43A_11D4_9395_00E0B8158E4E_.wvu.PrintArea" localSheetId="0" hidden="1">'UAPB 2025-27 Form A'!$A$12:$E$307</definedName>
    <definedName name="Z_3C0F15D3_A43A_11D4_9395_00E0B8158E4E_.wvu.PrintTitles" localSheetId="0" hidden="1">'UAPB 2025-27 Form A'!#REF!</definedName>
    <definedName name="Z_8A2E0985_89B9_11D4_8457_00E0B8102410_.wvu.PrintTitles" localSheetId="1" hidden="1">'UAPB Vacancies'!#REF!</definedName>
    <definedName name="Z_90468AD5_72BD_11D4_8454_00E0B8102410_.wvu.PrintArea" localSheetId="0" hidden="1">'UAPB 2025-27 Form A'!$A$12:$E$307</definedName>
    <definedName name="Z_90468AD5_72BD_11D4_8454_00E0B8102410_.wvu.PrintTitles" localSheetId="0" hidden="1">'UAPB 2025-27 Form A'!#REF!</definedName>
    <definedName name="Z_B740AC25_F105_4F5D_91EE_41FCBB5294A1_.wvu.Cols" localSheetId="1" hidden="1">'UAPB Vacancies'!#REF!</definedName>
    <definedName name="Z_B740AC25_F105_4F5D_91EE_41FCBB5294A1_.wvu.PrintArea" localSheetId="1" hidden="1">'UAPB Vacancies'!$A$12:$E$93</definedName>
    <definedName name="Z_B740AC25_F105_4F5D_91EE_41FCBB5294A1_.wvu.PrintTitles" localSheetId="1" hidden="1">'UAPB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7" i="2" l="1"/>
  <c r="G307" i="2"/>
  <c r="I305" i="2"/>
  <c r="G305" i="2"/>
  <c r="I291" i="2"/>
  <c r="G291" i="2"/>
  <c r="I274" i="2"/>
  <c r="G274" i="2"/>
  <c r="I260" i="2"/>
  <c r="G260" i="2"/>
  <c r="I241" i="2"/>
  <c r="G241" i="2"/>
  <c r="I199" i="2"/>
  <c r="G199" i="2"/>
  <c r="I185" i="2"/>
  <c r="G185" i="2"/>
  <c r="I168" i="2"/>
  <c r="G168" i="2"/>
  <c r="E305" i="2"/>
  <c r="E291" i="2"/>
  <c r="E274" i="2"/>
  <c r="E260" i="2"/>
  <c r="E241" i="2"/>
  <c r="E199" i="2"/>
  <c r="E185" i="2"/>
  <c r="E168" i="2"/>
  <c r="N304" i="1"/>
  <c r="N303" i="1"/>
  <c r="N302" i="1"/>
  <c r="N301" i="1"/>
  <c r="N300" i="1"/>
  <c r="N299" i="1"/>
  <c r="N298" i="1"/>
  <c r="N297" i="1"/>
  <c r="N296" i="1"/>
  <c r="N290" i="1"/>
  <c r="N289" i="1"/>
  <c r="N288" i="1"/>
  <c r="N287" i="1"/>
  <c r="N286" i="1"/>
  <c r="N285" i="1"/>
  <c r="N284" i="1"/>
  <c r="N283" i="1"/>
  <c r="N282" i="1"/>
  <c r="N280" i="1"/>
  <c r="N279" i="1"/>
  <c r="N273" i="1"/>
  <c r="N272" i="1"/>
  <c r="N271" i="1"/>
  <c r="N270" i="1"/>
  <c r="N269" i="1"/>
  <c r="N268" i="1"/>
  <c r="N267" i="1"/>
  <c r="N266" i="1"/>
  <c r="N265" i="1"/>
  <c r="N259" i="1"/>
  <c r="N258" i="1"/>
  <c r="N257" i="1"/>
  <c r="N256" i="1"/>
  <c r="N255" i="1"/>
  <c r="N254" i="1"/>
  <c r="N253" i="1"/>
  <c r="N252" i="1"/>
  <c r="N251" i="1"/>
  <c r="N250" i="1"/>
  <c r="N249" i="1"/>
  <c r="N247" i="1"/>
  <c r="N246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198" i="1"/>
  <c r="N197" i="1"/>
  <c r="N196" i="1"/>
  <c r="N195" i="1"/>
  <c r="N194" i="1"/>
  <c r="N193" i="1"/>
  <c r="N192" i="1"/>
  <c r="N191" i="1"/>
  <c r="N190" i="1"/>
  <c r="N184" i="1"/>
  <c r="N183" i="1"/>
  <c r="N182" i="1"/>
  <c r="N181" i="1"/>
  <c r="N180" i="1"/>
  <c r="N179" i="1"/>
  <c r="N178" i="1"/>
  <c r="N177" i="1"/>
  <c r="N176" i="1"/>
  <c r="N175" i="1"/>
  <c r="N174" i="1"/>
  <c r="N172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4" i="1"/>
  <c r="N133" i="1"/>
  <c r="N132" i="1"/>
  <c r="N131" i="1"/>
  <c r="N130" i="1"/>
  <c r="N129" i="1"/>
  <c r="N128" i="1"/>
  <c r="N127" i="1"/>
  <c r="N126" i="1"/>
  <c r="N125" i="1"/>
  <c r="N124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4" i="1"/>
  <c r="N73" i="1"/>
  <c r="N72" i="1"/>
  <c r="N71" i="1"/>
  <c r="N70" i="1"/>
  <c r="N69" i="1"/>
  <c r="N68" i="1"/>
  <c r="N67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M305" i="1"/>
  <c r="M307" i="1" s="1"/>
  <c r="M291" i="1"/>
  <c r="M274" i="1"/>
  <c r="M260" i="1"/>
  <c r="M241" i="1"/>
  <c r="M199" i="1"/>
  <c r="M185" i="1"/>
  <c r="M168" i="1"/>
  <c r="O305" i="1"/>
  <c r="O291" i="1"/>
  <c r="O274" i="1"/>
  <c r="O260" i="1"/>
  <c r="O241" i="1"/>
  <c r="O199" i="1"/>
  <c r="O185" i="1"/>
  <c r="O168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7" i="1"/>
  <c r="L68" i="1"/>
  <c r="L69" i="1"/>
  <c r="L70" i="1"/>
  <c r="L71" i="1"/>
  <c r="L72" i="1"/>
  <c r="L73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4" i="1"/>
  <c r="L125" i="1"/>
  <c r="L126" i="1"/>
  <c r="L127" i="1"/>
  <c r="L128" i="1"/>
  <c r="L129" i="1"/>
  <c r="L130" i="1"/>
  <c r="L131" i="1"/>
  <c r="L132" i="1"/>
  <c r="L133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72" i="1"/>
  <c r="L174" i="1"/>
  <c r="L175" i="1"/>
  <c r="L176" i="1"/>
  <c r="L177" i="1"/>
  <c r="L178" i="1"/>
  <c r="L179" i="1"/>
  <c r="L180" i="1"/>
  <c r="L181" i="1"/>
  <c r="L182" i="1"/>
  <c r="L183" i="1"/>
  <c r="L190" i="1"/>
  <c r="L191" i="1"/>
  <c r="L192" i="1"/>
  <c r="L193" i="1"/>
  <c r="L194" i="1"/>
  <c r="L195" i="1"/>
  <c r="L196" i="1"/>
  <c r="L197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6" i="1"/>
  <c r="L249" i="1"/>
  <c r="L250" i="1"/>
  <c r="L251" i="1"/>
  <c r="L252" i="1"/>
  <c r="L253" i="1"/>
  <c r="L254" i="1"/>
  <c r="L255" i="1"/>
  <c r="L256" i="1"/>
  <c r="L257" i="1"/>
  <c r="L258" i="1"/>
  <c r="L265" i="1"/>
  <c r="L266" i="1"/>
  <c r="L267" i="1"/>
  <c r="L268" i="1"/>
  <c r="L269" i="1"/>
  <c r="L270" i="1"/>
  <c r="L271" i="1"/>
  <c r="L272" i="1"/>
  <c r="L279" i="1"/>
  <c r="L290" i="1"/>
  <c r="L289" i="1"/>
  <c r="L288" i="1"/>
  <c r="L287" i="1"/>
  <c r="L286" i="1"/>
  <c r="L285" i="1"/>
  <c r="L284" i="1"/>
  <c r="L283" i="1"/>
  <c r="L282" i="1"/>
  <c r="L296" i="1"/>
  <c r="L297" i="1"/>
  <c r="L298" i="1"/>
  <c r="L299" i="1"/>
  <c r="L300" i="1"/>
  <c r="L301" i="1"/>
  <c r="L302" i="1"/>
  <c r="L303" i="1"/>
  <c r="E307" i="2" l="1"/>
  <c r="O307" i="1"/>
  <c r="K305" i="1"/>
  <c r="I305" i="1"/>
  <c r="G305" i="1"/>
  <c r="K291" i="1"/>
  <c r="I291" i="1"/>
  <c r="G291" i="1"/>
  <c r="E291" i="1"/>
  <c r="Q291" i="1"/>
  <c r="K274" i="1"/>
  <c r="I274" i="1"/>
  <c r="G274" i="1"/>
  <c r="K260" i="1"/>
  <c r="I260" i="1"/>
  <c r="G260" i="1"/>
  <c r="K241" i="1"/>
  <c r="I241" i="1"/>
  <c r="G241" i="1"/>
  <c r="L221" i="1"/>
  <c r="K199" i="1"/>
  <c r="I199" i="1"/>
  <c r="G199" i="1"/>
  <c r="K185" i="1"/>
  <c r="I185" i="1"/>
  <c r="G185" i="1"/>
  <c r="K168" i="1"/>
  <c r="I168" i="1"/>
  <c r="G168" i="1"/>
  <c r="I307" i="1" l="1"/>
  <c r="G307" i="1"/>
  <c r="Q305" i="1"/>
  <c r="Q199" i="1"/>
  <c r="Q260" i="1"/>
  <c r="K307" i="1"/>
  <c r="Q274" i="1"/>
  <c r="Q185" i="1"/>
  <c r="Q241" i="1"/>
  <c r="Q168" i="1" l="1"/>
  <c r="Q307" i="1" s="1"/>
  <c r="E260" i="1" l="1"/>
  <c r="L259" i="1"/>
  <c r="E241" i="1"/>
  <c r="L240" i="1"/>
  <c r="L134" i="1"/>
  <c r="L167" i="1"/>
  <c r="L74" i="1"/>
  <c r="E168" i="1" l="1"/>
  <c r="E305" i="1"/>
  <c r="E274" i="1"/>
  <c r="E199" i="1"/>
  <c r="E185" i="1"/>
  <c r="E307" i="1" l="1"/>
  <c r="L122" i="1"/>
  <c r="L108" i="1"/>
  <c r="L65" i="1"/>
  <c r="L280" i="1"/>
  <c r="L273" i="1" l="1"/>
  <c r="L304" i="1" l="1"/>
  <c r="L247" i="1"/>
  <c r="L198" i="1"/>
  <c r="L184" i="1"/>
  <c r="L38" i="1"/>
</calcChain>
</file>

<file path=xl/sharedStrings.xml><?xml version="1.0" encoding="utf-8"?>
<sst xmlns="http://schemas.openxmlformats.org/spreadsheetml/2006/main" count="636" uniqueCount="251">
  <si>
    <t>TOTAL</t>
  </si>
  <si>
    <t>Extension Program Aide</t>
  </si>
  <si>
    <t>Multi-County Ext. Agent</t>
  </si>
  <si>
    <t>Extension Associate</t>
  </si>
  <si>
    <t>Extension Asst. Specialist</t>
  </si>
  <si>
    <t>Extension Specialist I</t>
  </si>
  <si>
    <t>Extension Specialist II</t>
  </si>
  <si>
    <t>Extension Specialist III</t>
  </si>
  <si>
    <t>Extension Specialist IV</t>
  </si>
  <si>
    <t>Extension Specialist V</t>
  </si>
  <si>
    <t>Extension Faculty</t>
  </si>
  <si>
    <t>ACADEMIC POSITIONS</t>
  </si>
  <si>
    <t>TWELVE MONTH EDUCATIONAL AND GENERAL</t>
  </si>
  <si>
    <t>UAPB 1890 EXTENSION PROGRAM</t>
  </si>
  <si>
    <t>Project/Program Director</t>
  </si>
  <si>
    <t>UAPB 1890 Extension Administrator</t>
  </si>
  <si>
    <t>ADMINISTRATIVE POSITIONS</t>
  </si>
  <si>
    <t>TWELVE MONTH EDUCATIONAL &amp; GENERAL</t>
  </si>
  <si>
    <t>Graduate Assistant</t>
  </si>
  <si>
    <t>Research Assistant</t>
  </si>
  <si>
    <t>Research Specialist</t>
  </si>
  <si>
    <t>Research Associate</t>
  </si>
  <si>
    <t>Instructor</t>
  </si>
  <si>
    <t>Assistant Professor</t>
  </si>
  <si>
    <t>Associate Professor</t>
  </si>
  <si>
    <t>Professor</t>
  </si>
  <si>
    <t>Distinguished Professor</t>
  </si>
  <si>
    <t>Faculty</t>
  </si>
  <si>
    <t>AGRICULTURAL EXPERIMENT STATION</t>
  </si>
  <si>
    <t>Resident Director</t>
  </si>
  <si>
    <t>Athletic Facility Manager</t>
  </si>
  <si>
    <t>Business Manager</t>
  </si>
  <si>
    <t>Head Athletic Trainer</t>
  </si>
  <si>
    <t>Assistant Coach</t>
  </si>
  <si>
    <t>Athletic Compliance Coordinator</t>
  </si>
  <si>
    <t>Coach</t>
  </si>
  <si>
    <t>Senior Women's Sports Administrator</t>
  </si>
  <si>
    <t>Director of Auxiliary Enterprises</t>
  </si>
  <si>
    <t>Director of Athletics</t>
  </si>
  <si>
    <t>Head Coach</t>
  </si>
  <si>
    <t>TWELVE MONTH AUXILIARY ENTERPRISES</t>
  </si>
  <si>
    <t>Laboratory Assistant</t>
  </si>
  <si>
    <t>Part-Time Faculty</t>
  </si>
  <si>
    <t>Lecturer</t>
  </si>
  <si>
    <t>Special Instructor</t>
  </si>
  <si>
    <t>NINE MONTH EDUCATIONAL AND GENERAL</t>
  </si>
  <si>
    <t>Assoc. Director of Library</t>
  </si>
  <si>
    <t>Department Chairperson</t>
  </si>
  <si>
    <t>Director of Materials Management</t>
  </si>
  <si>
    <t>Asst. Dir. of Coop. Education</t>
  </si>
  <si>
    <t>Asst. Dir. of Continuing Educ.</t>
  </si>
  <si>
    <t>Director of Publications</t>
  </si>
  <si>
    <t>Associate for Administration</t>
  </si>
  <si>
    <t>Director of Disability Services</t>
  </si>
  <si>
    <t>Student Development Specialist</t>
  </si>
  <si>
    <t>Dir. of Educational Assessment</t>
  </si>
  <si>
    <t>Director of Recruitment</t>
  </si>
  <si>
    <t>Assistant Dean</t>
  </si>
  <si>
    <t>Assoc. Dean of Students</t>
  </si>
  <si>
    <t>Director of University Police</t>
  </si>
  <si>
    <t>Director of Cooperative Education</t>
  </si>
  <si>
    <t>Director of Student Financial Aid</t>
  </si>
  <si>
    <t>Director of Admissions</t>
  </si>
  <si>
    <t>Registrar</t>
  </si>
  <si>
    <t>Director of Institutional Research</t>
  </si>
  <si>
    <t>Project/Program Specialist</t>
  </si>
  <si>
    <t>Project/Program Manager</t>
  </si>
  <si>
    <t>Project/Program Administrator</t>
  </si>
  <si>
    <t>Controller</t>
  </si>
  <si>
    <t>Business Affairs Administrator</t>
  </si>
  <si>
    <t>Associate Vice Chancellor</t>
  </si>
  <si>
    <t>Assistant to the Chancellor</t>
  </si>
  <si>
    <t>Director of Physical Plant</t>
  </si>
  <si>
    <t>Director of Facilities Planning</t>
  </si>
  <si>
    <t>Director of Corporate Giving</t>
  </si>
  <si>
    <t>Director of Computer Services</t>
  </si>
  <si>
    <t>Director of Counseling</t>
  </si>
  <si>
    <t>UNIVERSITY OF ARKANSAS AT PINE BLUFF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</si>
  <si>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</si>
  <si>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</si>
  <si>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</si>
  <si>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</si>
  <si>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</si>
  <si>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</si>
  <si>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</si>
  <si>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</si>
  <si>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</si>
  <si>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</si>
  <si>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</si>
  <si>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</si>
  <si>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</si>
  <si>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</si>
  <si>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</si>
  <si>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Director of Development</t>
  </si>
  <si>
    <t>Sports Information Director</t>
  </si>
  <si>
    <t xml:space="preserve">       </t>
  </si>
  <si>
    <t>Dean of Graduate Studies</t>
  </si>
  <si>
    <t>Director of Affirmative Action</t>
  </si>
  <si>
    <t>Budget Director</t>
  </si>
  <si>
    <t>Eligibility Specialist</t>
  </si>
  <si>
    <t>TOTAL UAPB</t>
  </si>
  <si>
    <t>Director of Social Work</t>
  </si>
  <si>
    <t>Associate Dean</t>
  </si>
  <si>
    <t>Transfer Coordinator</t>
  </si>
  <si>
    <t>Admissions Counselor</t>
  </si>
  <si>
    <t>Fiscal Support Manager</t>
  </si>
  <si>
    <t>Systems Analyst</t>
  </si>
  <si>
    <t>HE Public Safety Commander II</t>
  </si>
  <si>
    <t>Personnel Manager</t>
  </si>
  <si>
    <t>Television Program Manager</t>
  </si>
  <si>
    <t>Information Technology Manager</t>
  </si>
  <si>
    <t>HE Public Safety Commander I</t>
  </si>
  <si>
    <t>Public Information Coordinator</t>
  </si>
  <si>
    <t>Computer Support Specialist</t>
  </si>
  <si>
    <t>Education Counselor</t>
  </si>
  <si>
    <t>Campus Maintenance Supervisor</t>
  </si>
  <si>
    <t>Research Technologist</t>
  </si>
  <si>
    <t>Payroll Services Coordinator</t>
  </si>
  <si>
    <t>Network Support Analyst</t>
  </si>
  <si>
    <t>Fiscal Support Supervisor</t>
  </si>
  <si>
    <t>Accountant II</t>
  </si>
  <si>
    <t>Information Systems Analyst</t>
  </si>
  <si>
    <t>Human Resources Analyst</t>
  </si>
  <si>
    <t>Budget Specialist</t>
  </si>
  <si>
    <t>Research Project Analyst</t>
  </si>
  <si>
    <t>Skilled Trades Foreman</t>
  </si>
  <si>
    <t>Accountant I</t>
  </si>
  <si>
    <t>Media Specialist</t>
  </si>
  <si>
    <t>Print Shop Manager</t>
  </si>
  <si>
    <t>HEI Program Coordinator</t>
  </si>
  <si>
    <t>Public Safety Officer</t>
  </si>
  <si>
    <t>Skilled Trades Supervisor</t>
  </si>
  <si>
    <t>Administrative Analyst</t>
  </si>
  <si>
    <t>Assistant Registrar</t>
  </si>
  <si>
    <t>Fiscal Support Analyst</t>
  </si>
  <si>
    <t>Financial Aid Analyst</t>
  </si>
  <si>
    <t>Computer Support Technician</t>
  </si>
  <si>
    <t>Payroll Services Specialist</t>
  </si>
  <si>
    <t>Skilled Tradesman</t>
  </si>
  <si>
    <t>Purchasing Specialist</t>
  </si>
  <si>
    <t>Broadcast Production Specialist</t>
  </si>
  <si>
    <t>Network Analyst</t>
  </si>
  <si>
    <t>Warehouse Manager</t>
  </si>
  <si>
    <t>Student Recruitment Specialist</t>
  </si>
  <si>
    <t>Financial Aid Specialist</t>
  </si>
  <si>
    <t>Human Resources Specialist</t>
  </si>
  <si>
    <t>Inventory Control Manager</t>
  </si>
  <si>
    <t>Administrative Specialist III</t>
  </si>
  <si>
    <t>Fiscal Support Specialist</t>
  </si>
  <si>
    <t>Maintenance Specialist</t>
  </si>
  <si>
    <t>Coordinator of Housekeeping</t>
  </si>
  <si>
    <t>Food Preparation Supervisor</t>
  </si>
  <si>
    <t>Storeroom Supervisor</t>
  </si>
  <si>
    <t>Computer Lab Technician</t>
  </si>
  <si>
    <t>Human Resources Assistant</t>
  </si>
  <si>
    <t>Laboratory Technician</t>
  </si>
  <si>
    <t>Research Technician</t>
  </si>
  <si>
    <t>Administrative Specialist II</t>
  </si>
  <si>
    <t>Library Technician</t>
  </si>
  <si>
    <t>Institutional Bus Driver</t>
  </si>
  <si>
    <t>Inventory Control Technician</t>
  </si>
  <si>
    <t>Maintenance Assistant</t>
  </si>
  <si>
    <t>Registrar's Assistant</t>
  </si>
  <si>
    <t>Library Support Assistant</t>
  </si>
  <si>
    <t>HE Public Safety Dispatcher</t>
  </si>
  <si>
    <t>Administrative Specialist I</t>
  </si>
  <si>
    <t>Shipping &amp; Receiving Clerk</t>
  </si>
  <si>
    <t>Institutional Services Supervisor</t>
  </si>
  <si>
    <t>Institutional Services Assistant</t>
  </si>
  <si>
    <t>Registered Nurse</t>
  </si>
  <si>
    <t>UAPB Director of Housing</t>
  </si>
  <si>
    <t>Director of Student Union</t>
  </si>
  <si>
    <t>Licensed Practical Nurse</t>
  </si>
  <si>
    <t>Recreation Coordinator</t>
  </si>
  <si>
    <t>Resident Hall Specialist</t>
  </si>
  <si>
    <t>Athletic Trainer</t>
  </si>
  <si>
    <t>Mail Services Coordinator</t>
  </si>
  <si>
    <t>Mail Services Assistant</t>
  </si>
  <si>
    <t>Landscape Specialist</t>
  </si>
  <si>
    <t>Development/Advancement Manager</t>
  </si>
  <si>
    <t>Chancellor</t>
  </si>
  <si>
    <t>Provost</t>
  </si>
  <si>
    <t>Vice Chancellor for Student Affairs</t>
  </si>
  <si>
    <t>V-C for Res., Innovation &amp; Econ. Devel.</t>
  </si>
  <si>
    <t>Chief of Staff</t>
  </si>
  <si>
    <t>Dean</t>
  </si>
  <si>
    <t>Director of University Relations</t>
  </si>
  <si>
    <t>Director of International Programs</t>
  </si>
  <si>
    <t>Dir. of Alumni and Gov. Relations</t>
  </si>
  <si>
    <t>Dean of Students</t>
  </si>
  <si>
    <t>Director of Administrative Services</t>
  </si>
  <si>
    <t>Director of Health Services</t>
  </si>
  <si>
    <t>Academic Advisor</t>
  </si>
  <si>
    <t>Fiscal Support Pool</t>
  </si>
  <si>
    <t>Accounting Technician</t>
  </si>
  <si>
    <t>Public Safety Pool</t>
  </si>
  <si>
    <t>HE Public Safety Commander III</t>
  </si>
  <si>
    <t>HE Public Safety Supervisor</t>
  </si>
  <si>
    <t>Public Safety Officer II</t>
  </si>
  <si>
    <t>Public Safety/Security Officer</t>
  </si>
  <si>
    <t>Skilled Trades Pool</t>
  </si>
  <si>
    <t>Skilled Trades Helper</t>
  </si>
  <si>
    <t>Apprentice Tradesman</t>
  </si>
  <si>
    <t>Administrative Support Pool</t>
  </si>
  <si>
    <t>Administrative Assistant</t>
  </si>
  <si>
    <t>Administrative Support Supervisor</t>
  </si>
  <si>
    <t>Administration Support Specialist</t>
  </si>
  <si>
    <t>Administrative Support Specialist</t>
  </si>
  <si>
    <t>Grants Manager</t>
  </si>
  <si>
    <t>Website Developer</t>
  </si>
  <si>
    <t>Institutional Printer</t>
  </si>
  <si>
    <t>Assistant Librarian</t>
  </si>
  <si>
    <t>Associate Librarian</t>
  </si>
  <si>
    <t>Director of Library Services</t>
  </si>
  <si>
    <t>Assistant Director of Athletics</t>
  </si>
  <si>
    <t>Athletic Ticket Sales Coord.</t>
  </si>
  <si>
    <t>Dir. of  UAPB Agri. Experiment Stat.</t>
  </si>
  <si>
    <t>Senior Research Assistant</t>
  </si>
  <si>
    <t>Fiscal Support Technician</t>
  </si>
  <si>
    <t>Executive Assistant</t>
  </si>
  <si>
    <t>Athletic Facility Supervisor</t>
  </si>
  <si>
    <t>2023-24</t>
  </si>
  <si>
    <t>2024-25</t>
  </si>
  <si>
    <t>Director Public Safety I</t>
  </si>
  <si>
    <t>Security Officer Supervisor</t>
  </si>
  <si>
    <t>Security Officer</t>
  </si>
  <si>
    <t>Parking Control Officer</t>
  </si>
  <si>
    <t>Watchman</t>
  </si>
  <si>
    <t>Library Support Pool</t>
  </si>
  <si>
    <t>Library Supervisor</t>
  </si>
  <si>
    <t>Library Specialist</t>
  </si>
  <si>
    <t>POSITIONS</t>
  </si>
  <si>
    <t>Extra Help Assistant</t>
  </si>
  <si>
    <t>Vice Chan. for Finance &amp; Administration</t>
  </si>
  <si>
    <t>Vice Chan. for Advancement/Development</t>
  </si>
  <si>
    <t>Vice Chan. for Enrollment Mgmt</t>
  </si>
  <si>
    <t>Dir. of Research &amp; Sponsored Programs</t>
  </si>
  <si>
    <t>Parking Control Supv.</t>
  </si>
  <si>
    <t>Asst. Dir. Financial Aid</t>
  </si>
  <si>
    <t>Asst. Director Student Union</t>
  </si>
  <si>
    <t>HIGHER EDUCATION PERSONAL SERVICES RECOMMENDATIONS FOR THE 2025-27 BIENNIUM</t>
  </si>
  <si>
    <t>2025-26</t>
  </si>
  <si>
    <t>2026-27</t>
  </si>
  <si>
    <t>Multimedia Specialist</t>
  </si>
  <si>
    <t xml:space="preserve">    TOTAL</t>
  </si>
  <si>
    <t>POSITIONS 2024-25</t>
  </si>
  <si>
    <t>ANNUAL SALARY</t>
  </si>
  <si>
    <t>TOTAL VACANT</t>
  </si>
  <si>
    <t>POSITIONS VACANT</t>
  </si>
  <si>
    <t>TWO (2) YEARS OR MORE</t>
  </si>
  <si>
    <t>HIGHER EDUCATION PERSONAL SERVICES RECOMMENDATIONS FOR THE 2025-27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</si>
</sst>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\)"/>
    <numFmt numFmtId="165" formatCode="#,##0.0"/>
    <numFmt numFmtId="166" formatCode="0.0%"/>
    <numFmt numFmtId="167" formatCode="\(##\)"/>
    <numFmt numFmtId="168" formatCode="\(##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2" borderId="0"/>
    <xf numFmtId="0" fontId="2" fillId="2" borderId="0"/>
    <xf numFmtId="0" fontId="2" fillId="2" borderId="0"/>
    <xf numFmtId="43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" fillId="3" borderId="0"/>
    <xf numFmtId="9" fontId="1" fillId="0" borderId="0" applyFont="0" applyFill="0" applyBorder="0" applyAlignment="0" applyProtection="0"/>
    <xf numFmtId="0" fontId="2" fillId="2" borderId="0"/>
    <xf numFmtId="0" fontId="2" fillId="2" borderId="0"/>
    <xf numFmtId="0" fontId="2" fillId="2" borderId="0"/>
    <xf numFmtId="0" fontId="2" fillId="2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/>
  </cellStyleXfs>
  <cellXfs count="90">
    <xf numFmtId="0" fontId="0" fillId="0" borderId="0" xfId="0"/>
    <xf numFmtId="3" fontId="3" fillId="0" borderId="0" xfId="2" applyNumberFormat="1" applyFont="1" applyFill="1"/>
    <xf numFmtId="0" fontId="3" fillId="0" borderId="0" xfId="2" applyFont="1" applyFill="1" applyAlignment="1">
      <alignment horizontal="center"/>
    </xf>
    <xf numFmtId="165" fontId="3" fillId="0" borderId="0" xfId="2" applyNumberFormat="1" applyFont="1" applyFill="1" applyAlignment="1">
      <alignment horizontal="center"/>
    </xf>
    <xf numFmtId="0" fontId="3" fillId="0" borderId="0" xfId="4" applyFont="1" applyFill="1"/>
    <xf numFmtId="43" fontId="3" fillId="0" borderId="0" xfId="1" applyFont="1" applyFill="1" applyBorder="1"/>
    <xf numFmtId="164" fontId="3" fillId="0" borderId="0" xfId="2" applyNumberFormat="1" applyFont="1" applyFill="1" applyAlignment="1">
      <alignment horizontal="left"/>
    </xf>
    <xf numFmtId="0" fontId="3" fillId="0" borderId="0" xfId="2" applyFont="1" applyFill="1"/>
    <xf numFmtId="3" fontId="3" fillId="0" borderId="0" xfId="2" applyNumberFormat="1" applyFont="1" applyFill="1" applyAlignment="1">
      <alignment horizontal="center"/>
    </xf>
    <xf numFmtId="3" fontId="3" fillId="0" borderId="1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1" fontId="4" fillId="0" borderId="9" xfId="3" applyNumberFormat="1" applyFont="1" applyFill="1" applyBorder="1" applyAlignment="1">
      <alignment horizontal="center"/>
    </xf>
    <xf numFmtId="3" fontId="4" fillId="0" borderId="9" xfId="3" applyNumberFormat="1" applyFont="1" applyFill="1" applyBorder="1" applyAlignment="1">
      <alignment horizontal="center"/>
    </xf>
    <xf numFmtId="3" fontId="3" fillId="0" borderId="0" xfId="2" applyNumberFormat="1" applyFont="1" applyFill="1" applyAlignment="1">
      <alignment horizontal="left"/>
    </xf>
    <xf numFmtId="3" fontId="4" fillId="0" borderId="4" xfId="3" applyNumberFormat="1" applyFont="1" applyFill="1" applyBorder="1" applyAlignment="1">
      <alignment horizontal="center"/>
    </xf>
    <xf numFmtId="3" fontId="4" fillId="0" borderId="10" xfId="3" applyNumberFormat="1" applyFont="1" applyFill="1" applyBorder="1" applyAlignment="1">
      <alignment horizontal="center"/>
    </xf>
    <xf numFmtId="0" fontId="4" fillId="0" borderId="11" xfId="2" applyFont="1" applyFill="1" applyBorder="1"/>
    <xf numFmtId="3" fontId="4" fillId="0" borderId="5" xfId="3" applyNumberFormat="1" applyFont="1" applyFill="1" applyBorder="1" applyAlignment="1">
      <alignment horizontal="center"/>
    </xf>
    <xf numFmtId="3" fontId="4" fillId="0" borderId="7" xfId="3" applyNumberFormat="1" applyFont="1" applyFill="1" applyBorder="1" applyAlignment="1">
      <alignment horizontal="center"/>
    </xf>
    <xf numFmtId="166" fontId="3" fillId="0" borderId="0" xfId="8" applyNumberFormat="1" applyFont="1" applyFill="1" applyBorder="1"/>
    <xf numFmtId="49" fontId="3" fillId="0" borderId="0" xfId="2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10" applyFont="1" applyFill="1" applyAlignment="1">
      <alignment horizontal="center"/>
    </xf>
    <xf numFmtId="0" fontId="3" fillId="0" borderId="0" xfId="10" applyFont="1" applyFill="1"/>
    <xf numFmtId="3" fontId="3" fillId="0" borderId="0" xfId="10" applyNumberFormat="1" applyFont="1" applyFill="1" applyAlignment="1">
      <alignment horizontal="center"/>
    </xf>
    <xf numFmtId="1" fontId="4" fillId="0" borderId="4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3" xfId="3" applyFont="1" applyFill="1" applyBorder="1" applyAlignment="1">
      <alignment horizontal="center"/>
    </xf>
    <xf numFmtId="0" fontId="4" fillId="0" borderId="4" xfId="3" applyFont="1" applyFill="1" applyBorder="1" applyAlignment="1">
      <alignment horizontal="center"/>
    </xf>
    <xf numFmtId="0" fontId="3" fillId="0" borderId="6" xfId="3" applyFont="1" applyFill="1" applyBorder="1" applyAlignment="1">
      <alignment horizontal="center"/>
    </xf>
    <xf numFmtId="0" fontId="4" fillId="0" borderId="0" xfId="3" applyFont="1" applyFill="1" applyAlignment="1">
      <alignment horizontal="center"/>
    </xf>
    <xf numFmtId="1" fontId="4" fillId="0" borderId="0" xfId="3" applyNumberFormat="1" applyFont="1" applyFill="1" applyAlignment="1">
      <alignment horizontal="center"/>
    </xf>
    <xf numFmtId="37" fontId="3" fillId="0" borderId="0" xfId="7" applyNumberFormat="1" applyFont="1" applyFill="1" applyAlignment="1">
      <alignment horizontal="center"/>
    </xf>
    <xf numFmtId="3" fontId="4" fillId="0" borderId="0" xfId="3" applyNumberFormat="1" applyFont="1" applyFill="1" applyAlignment="1">
      <alignment horizontal="center"/>
    </xf>
    <xf numFmtId="0" fontId="3" fillId="0" borderId="0" xfId="7" applyFont="1" applyFill="1" applyAlignment="1">
      <alignment horizontal="center"/>
    </xf>
    <xf numFmtId="0" fontId="4" fillId="0" borderId="6" xfId="3" applyFont="1" applyFill="1" applyBorder="1" applyAlignment="1">
      <alignment horizontal="center"/>
    </xf>
    <xf numFmtId="164" fontId="4" fillId="0" borderId="0" xfId="3" applyNumberFormat="1" applyFont="1" applyFill="1" applyAlignment="1">
      <alignment horizontal="center"/>
    </xf>
    <xf numFmtId="0" fontId="3" fillId="0" borderId="8" xfId="3" applyFont="1" applyFill="1" applyBorder="1" applyAlignment="1">
      <alignment horizontal="center"/>
    </xf>
    <xf numFmtId="0" fontId="4" fillId="0" borderId="9" xfId="3" applyFont="1" applyFill="1" applyBorder="1" applyAlignment="1">
      <alignment horizontal="center"/>
    </xf>
    <xf numFmtId="3" fontId="3" fillId="0" borderId="0" xfId="12" applyNumberFormat="1" applyFont="1" applyFill="1" applyAlignment="1">
      <alignment horizontal="center"/>
    </xf>
    <xf numFmtId="0" fontId="4" fillId="0" borderId="0" xfId="13" applyFont="1" applyAlignment="1">
      <alignment horizontal="center"/>
    </xf>
    <xf numFmtId="0" fontId="3" fillId="0" borderId="0" xfId="3" applyFont="1" applyFill="1"/>
    <xf numFmtId="0" fontId="6" fillId="0" borderId="0" xfId="13" applyFont="1" applyAlignment="1">
      <alignment horizontal="center"/>
    </xf>
    <xf numFmtId="0" fontId="7" fillId="0" borderId="0" xfId="13" applyFont="1" applyAlignment="1">
      <alignment horizontal="center"/>
    </xf>
    <xf numFmtId="164" fontId="3" fillId="0" borderId="0" xfId="13" applyNumberFormat="1" applyFont="1" applyAlignment="1">
      <alignment horizontal="right"/>
    </xf>
    <xf numFmtId="0" fontId="3" fillId="0" borderId="0" xfId="13" applyFont="1"/>
    <xf numFmtId="0" fontId="3" fillId="0" borderId="0" xfId="13" applyFont="1" applyAlignment="1">
      <alignment horizontal="center"/>
    </xf>
    <xf numFmtId="3" fontId="3" fillId="0" borderId="0" xfId="13" applyNumberFormat="1" applyFont="1" applyAlignment="1">
      <alignment horizontal="center"/>
    </xf>
    <xf numFmtId="43" fontId="3" fillId="0" borderId="0" xfId="14" applyFont="1" applyFill="1" applyBorder="1"/>
    <xf numFmtId="0" fontId="3" fillId="0" borderId="0" xfId="3" applyFont="1" applyFill="1" applyAlignment="1">
      <alignment horizontal="center"/>
    </xf>
    <xf numFmtId="166" fontId="3" fillId="0" borderId="0" xfId="15" applyNumberFormat="1" applyFont="1" applyFill="1" applyBorder="1"/>
    <xf numFmtId="49" fontId="3" fillId="0" borderId="0" xfId="9" applyNumberFormat="1" applyFont="1" applyFill="1" applyAlignment="1">
      <alignment horizontal="center"/>
    </xf>
    <xf numFmtId="164" fontId="3" fillId="0" borderId="0" xfId="9" applyNumberFormat="1" applyFont="1" applyFill="1" applyAlignment="1">
      <alignment horizontal="left"/>
    </xf>
    <xf numFmtId="0" fontId="3" fillId="0" borderId="0" xfId="9" applyFont="1" applyFill="1" applyAlignment="1">
      <alignment horizontal="right"/>
    </xf>
    <xf numFmtId="0" fontId="3" fillId="0" borderId="0" xfId="9" applyFont="1" applyFill="1"/>
    <xf numFmtId="3" fontId="3" fillId="0" borderId="0" xfId="9" applyNumberFormat="1" applyFont="1" applyFill="1" applyAlignment="1">
      <alignment horizontal="center"/>
    </xf>
    <xf numFmtId="0" fontId="3" fillId="0" borderId="0" xfId="9" applyFont="1" applyFill="1" applyAlignment="1">
      <alignment horizontal="center"/>
    </xf>
    <xf numFmtId="3" fontId="3" fillId="0" borderId="0" xfId="16" applyNumberFormat="1" applyFont="1" applyFill="1" applyAlignment="1">
      <alignment horizontal="center"/>
    </xf>
    <xf numFmtId="0" fontId="8" fillId="0" borderId="0" xfId="9" applyFont="1" applyFill="1" applyAlignment="1">
      <alignment horizontal="center"/>
    </xf>
    <xf numFmtId="3" fontId="9" fillId="0" borderId="0" xfId="13" applyNumberFormat="1" applyFont="1" applyAlignment="1">
      <alignment horizontal="center" vertical="center"/>
    </xf>
    <xf numFmtId="167" fontId="3" fillId="0" borderId="0" xfId="10" applyNumberFormat="1" applyFont="1" applyFill="1" applyAlignment="1">
      <alignment horizontal="left"/>
    </xf>
    <xf numFmtId="0" fontId="9" fillId="0" borderId="0" xfId="13" applyFont="1" applyAlignment="1">
      <alignment horizontal="center" vertical="center" wrapText="1"/>
    </xf>
    <xf numFmtId="3" fontId="9" fillId="0" borderId="0" xfId="13" applyNumberFormat="1" applyFont="1" applyAlignment="1">
      <alignment horizontal="center" vertical="center" wrapText="1"/>
    </xf>
    <xf numFmtId="168" fontId="3" fillId="0" borderId="0" xfId="10" applyNumberFormat="1" applyFont="1" applyFill="1" applyAlignment="1">
      <alignment horizontal="left"/>
    </xf>
    <xf numFmtId="0" fontId="3" fillId="0" borderId="0" xfId="2" applyFont="1" applyFill="1" applyAlignment="1">
      <alignment horizontal="left"/>
    </xf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2" fontId="3" fillId="0" borderId="0" xfId="0" applyNumberFormat="1" applyFont="1"/>
    <xf numFmtId="0" fontId="3" fillId="0" borderId="0" xfId="2" applyFont="1" applyFill="1" applyAlignment="1">
      <alignment horizontal="left" indent="1"/>
    </xf>
    <xf numFmtId="3" fontId="4" fillId="0" borderId="15" xfId="3" applyNumberFormat="1" applyFont="1" applyFill="1" applyBorder="1" applyAlignment="1">
      <alignment horizontal="center"/>
    </xf>
    <xf numFmtId="3" fontId="4" fillId="0" borderId="16" xfId="3" applyNumberFormat="1" applyFont="1" applyFill="1" applyBorder="1" applyAlignment="1">
      <alignment horizontal="center"/>
    </xf>
    <xf numFmtId="3" fontId="4" fillId="0" borderId="17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13" applyFont="1" applyAlignment="1">
      <alignment horizontal="center"/>
    </xf>
    <xf numFmtId="0" fontId="6" fillId="0" borderId="0" xfId="13" applyFont="1" applyAlignment="1">
      <alignment horizontal="center"/>
    </xf>
    <xf numFmtId="0" fontId="4" fillId="0" borderId="12" xfId="9" applyFont="1" applyFill="1" applyBorder="1" applyAlignment="1">
      <alignment horizontal="center" vertical="center"/>
    </xf>
    <xf numFmtId="0" fontId="4" fillId="0" borderId="13" xfId="9" applyFont="1" applyFill="1" applyBorder="1" applyAlignment="1">
      <alignment horizontal="center" vertical="center"/>
    </xf>
    <xf numFmtId="0" fontId="4" fillId="0" borderId="14" xfId="9" applyFont="1" applyFill="1" applyBorder="1" applyAlignment="1">
      <alignment horizontal="center" vertical="center"/>
    </xf>
    <xf numFmtId="0" fontId="3" fillId="0" borderId="0" xfId="0" applyFont="1" applyFill="1"/>
    <xf numFmtId="3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2" fontId="3" fillId="0" borderId="0" xfId="0" applyNumberFormat="1" applyFont="1" applyFill="1"/>
    <xf numFmtId="0" fontId="3" fillId="0" borderId="0" xfId="10" applyFont="1" applyFill="1" applyAlignment="1">
      <alignment horizontal="left" indent="2"/>
    </xf>
  </cellXfs>
  <cellStyles count="17">
    <cellStyle name="Comma" xfId="1" builtinId="3"/>
    <cellStyle name="Comma 2" xfId="5" xr:uid="{00000000-0005-0000-0000-000001000000}"/>
    <cellStyle name="Comma 3 2" xfId="14" xr:uid="{FF458B4D-F124-432D-91F8-23453F79503F}"/>
    <cellStyle name="Comma0" xfId="6" xr:uid="{00000000-0005-0000-0000-000002000000}"/>
    <cellStyle name="Normal" xfId="0" builtinId="0"/>
    <cellStyle name="Normal 2" xfId="10" xr:uid="{00000000-0005-0000-0000-000004000000}"/>
    <cellStyle name="Normal 3" xfId="11" xr:uid="{00000000-0005-0000-0000-000005000000}"/>
    <cellStyle name="Normal 3 2 2" xfId="13" xr:uid="{B5D5FDA2-79C0-41DE-9A9F-B170B849EC6D}"/>
    <cellStyle name="Normal_ANC Completed Request" xfId="7" xr:uid="{00000000-0005-0000-0000-000006000000}"/>
    <cellStyle name="Normal_Copy of ASUJ" xfId="3" xr:uid="{00000000-0005-0000-0000-000007000000}"/>
    <cellStyle name="Normal_Form A" xfId="9" xr:uid="{00000000-0005-0000-0000-000008000000}"/>
    <cellStyle name="Normal_non classified form A" xfId="4" xr:uid="{00000000-0005-0000-0000-000009000000}"/>
    <cellStyle name="Normal_UA Fund Form A" xfId="16" xr:uid="{A78E4005-3EF2-4434-B8E7-FC6440C00BB7}"/>
    <cellStyle name="Normal_UAPB" xfId="2" xr:uid="{00000000-0005-0000-0000-00000A000000}"/>
    <cellStyle name="Normal_UCA" xfId="12" xr:uid="{00000000-0005-0000-0000-00000B000000}"/>
    <cellStyle name="Percent" xfId="8" builtinId="5"/>
    <cellStyle name="Percent 2 2" xfId="15" xr:uid="{CDB3C6DF-6C64-46D7-8761-08A706E0EDCD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21C087-6EBB-4887-B0D8-779BA623C521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1EE2302-B8A1-4F65-AD33-9F943FCE0186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5FEA53FF-7853-45A8-8DE9-657744FADE72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733425</xdr:colOff>
      <xdr:row>111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16922FE-E224-476D-9EF3-1DD914428055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F77F6B6-2173-4239-9C86-6FC6417045FE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7F8DB155-ADEE-482D-BC8D-9E318FD646D6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D31B22A9-4938-455E-94A0-D867B7D4DCE0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157843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D5E1785F-596E-4C7B-9261-214B07D8A140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4E4AA0A-3E46-44C5-A79B-948312C76B2C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0CB439C5-A6E7-416C-ACAE-5859277BD768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FB20B9A0-6259-497C-8AC2-C175FCEF3350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110</xdr:row>
      <xdr:rowOff>0</xdr:rowOff>
    </xdr:from>
    <xdr:to>
      <xdr:col>3</xdr:col>
      <xdr:colOff>542925</xdr:colOff>
      <xdr:row>111</xdr:row>
      <xdr:rowOff>150495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7560D00C-FA4A-491F-8E84-1D9D6332DFA7}"/>
            </a:ext>
          </a:extLst>
        </xdr:cNvPr>
        <xdr:cNvSpPr>
          <a:spLocks noChangeArrowheads="1"/>
        </xdr:cNvSpPr>
      </xdr:nvSpPr>
      <xdr:spPr bwMode="auto">
        <a:xfrm>
          <a:off x="1666875" y="1781175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74"/>
  <sheetViews>
    <sheetView tabSelected="1" showOutlineSymbols="0" zoomScaleNormal="100" zoomScaleSheetLayoutView="100" workbookViewId="0">
      <pane ySplit="10" topLeftCell="A11" activePane="bottomLeft" state="frozen"/>
      <selection pane="bottomLeft" activeCell="D38" sqref="D38"/>
    </sheetView>
  </sheetViews>
  <sheetFormatPr defaultColWidth="41.140625" defaultRowHeight="12.75" customHeight="1" x14ac:dyDescent="0.2"/>
  <cols>
    <col min="1" max="1" width="5.42578125" style="20" customWidth="1"/>
    <col min="2" max="2" width="7.7109375" style="6" bestFit="1" customWidth="1"/>
    <col min="3" max="3" width="3.7109375" style="1" customWidth="1"/>
    <col min="4" max="4" width="43.7109375" style="1" customWidth="1"/>
    <col min="5" max="5" width="5.42578125" style="8" customWidth="1"/>
    <col min="6" max="6" width="14.42578125" style="8" customWidth="1"/>
    <col min="7" max="7" width="5.42578125" style="8" customWidth="1"/>
    <col min="8" max="8" width="14.42578125" style="8" customWidth="1"/>
    <col min="9" max="9" width="5.42578125" style="8" customWidth="1"/>
    <col min="10" max="10" width="14.42578125" style="8" customWidth="1"/>
    <col min="11" max="11" width="5.42578125" style="8" customWidth="1"/>
    <col min="12" max="12" width="14.42578125" style="8" customWidth="1"/>
    <col min="13" max="13" width="5.42578125" style="8" customWidth="1"/>
    <col min="14" max="14" width="14.42578125" style="8" customWidth="1"/>
    <col min="15" max="15" width="5.42578125" style="8" customWidth="1"/>
    <col min="16" max="16" width="14.42578125" style="8" customWidth="1"/>
    <col min="17" max="17" width="5.42578125" style="8" customWidth="1"/>
    <col min="18" max="18" width="15.5703125" style="8" bestFit="1" customWidth="1"/>
    <col min="19" max="19" width="8.28515625" style="1" customWidth="1"/>
    <col min="20" max="251" width="41.140625" style="1"/>
    <col min="252" max="252" width="4.140625" style="1" customWidth="1"/>
    <col min="253" max="253" width="6.28515625" style="1" bestFit="1" customWidth="1"/>
    <col min="254" max="254" width="8.42578125" style="1" bestFit="1" customWidth="1"/>
    <col min="255" max="255" width="4.140625" style="1" customWidth="1"/>
    <col min="256" max="256" width="41.85546875" style="1" customWidth="1"/>
    <col min="257" max="257" width="4.5703125" style="1" customWidth="1"/>
    <col min="258" max="258" width="14.85546875" style="1" bestFit="1" customWidth="1"/>
    <col min="259" max="259" width="4.28515625" style="1" customWidth="1"/>
    <col min="260" max="260" width="14.85546875" style="1" bestFit="1" customWidth="1"/>
    <col min="261" max="261" width="4.85546875" style="1" customWidth="1"/>
    <col min="262" max="262" width="14.85546875" style="1" bestFit="1" customWidth="1"/>
    <col min="263" max="263" width="4.5703125" style="1" customWidth="1"/>
    <col min="264" max="265" width="14.85546875" style="1" bestFit="1" customWidth="1"/>
    <col min="266" max="266" width="5" style="1" customWidth="1"/>
    <col min="267" max="268" width="14.85546875" style="1" bestFit="1" customWidth="1"/>
    <col min="269" max="269" width="8" style="1" customWidth="1"/>
    <col min="270" max="270" width="10" style="1" bestFit="1" customWidth="1"/>
    <col min="271" max="272" width="3.28515625" style="1" bestFit="1" customWidth="1"/>
    <col min="273" max="273" width="3.7109375" style="1" customWidth="1"/>
    <col min="274" max="274" width="4.28515625" style="1" customWidth="1"/>
    <col min="275" max="507" width="41.140625" style="1"/>
    <col min="508" max="508" width="4.140625" style="1" customWidth="1"/>
    <col min="509" max="509" width="6.28515625" style="1" bestFit="1" customWidth="1"/>
    <col min="510" max="510" width="8.42578125" style="1" bestFit="1" customWidth="1"/>
    <col min="511" max="511" width="4.140625" style="1" customWidth="1"/>
    <col min="512" max="512" width="41.85546875" style="1" customWidth="1"/>
    <col min="513" max="513" width="4.5703125" style="1" customWidth="1"/>
    <col min="514" max="514" width="14.85546875" style="1" bestFit="1" customWidth="1"/>
    <col min="515" max="515" width="4.28515625" style="1" customWidth="1"/>
    <col min="516" max="516" width="14.85546875" style="1" bestFit="1" customWidth="1"/>
    <col min="517" max="517" width="4.85546875" style="1" customWidth="1"/>
    <col min="518" max="518" width="14.85546875" style="1" bestFit="1" customWidth="1"/>
    <col min="519" max="519" width="4.5703125" style="1" customWidth="1"/>
    <col min="520" max="521" width="14.85546875" style="1" bestFit="1" customWidth="1"/>
    <col min="522" max="522" width="5" style="1" customWidth="1"/>
    <col min="523" max="524" width="14.85546875" style="1" bestFit="1" customWidth="1"/>
    <col min="525" max="525" width="8" style="1" customWidth="1"/>
    <col min="526" max="526" width="10" style="1" bestFit="1" customWidth="1"/>
    <col min="527" max="528" width="3.28515625" style="1" bestFit="1" customWidth="1"/>
    <col min="529" max="529" width="3.7109375" style="1" customWidth="1"/>
    <col min="530" max="530" width="4.28515625" style="1" customWidth="1"/>
    <col min="531" max="763" width="41.140625" style="1"/>
    <col min="764" max="764" width="4.140625" style="1" customWidth="1"/>
    <col min="765" max="765" width="6.28515625" style="1" bestFit="1" customWidth="1"/>
    <col min="766" max="766" width="8.42578125" style="1" bestFit="1" customWidth="1"/>
    <col min="767" max="767" width="4.140625" style="1" customWidth="1"/>
    <col min="768" max="768" width="41.85546875" style="1" customWidth="1"/>
    <col min="769" max="769" width="4.5703125" style="1" customWidth="1"/>
    <col min="770" max="770" width="14.85546875" style="1" bestFit="1" customWidth="1"/>
    <col min="771" max="771" width="4.28515625" style="1" customWidth="1"/>
    <col min="772" max="772" width="14.85546875" style="1" bestFit="1" customWidth="1"/>
    <col min="773" max="773" width="4.85546875" style="1" customWidth="1"/>
    <col min="774" max="774" width="14.85546875" style="1" bestFit="1" customWidth="1"/>
    <col min="775" max="775" width="4.5703125" style="1" customWidth="1"/>
    <col min="776" max="777" width="14.85546875" style="1" bestFit="1" customWidth="1"/>
    <col min="778" max="778" width="5" style="1" customWidth="1"/>
    <col min="779" max="780" width="14.85546875" style="1" bestFit="1" customWidth="1"/>
    <col min="781" max="781" width="8" style="1" customWidth="1"/>
    <col min="782" max="782" width="10" style="1" bestFit="1" customWidth="1"/>
    <col min="783" max="784" width="3.28515625" style="1" bestFit="1" customWidth="1"/>
    <col min="785" max="785" width="3.7109375" style="1" customWidth="1"/>
    <col min="786" max="786" width="4.28515625" style="1" customWidth="1"/>
    <col min="787" max="1019" width="41.140625" style="1"/>
    <col min="1020" max="1020" width="4.140625" style="1" customWidth="1"/>
    <col min="1021" max="1021" width="6.28515625" style="1" bestFit="1" customWidth="1"/>
    <col min="1022" max="1022" width="8.42578125" style="1" bestFit="1" customWidth="1"/>
    <col min="1023" max="1023" width="4.140625" style="1" customWidth="1"/>
    <col min="1024" max="1024" width="41.85546875" style="1" customWidth="1"/>
    <col min="1025" max="1025" width="4.5703125" style="1" customWidth="1"/>
    <col min="1026" max="1026" width="14.85546875" style="1" bestFit="1" customWidth="1"/>
    <col min="1027" max="1027" width="4.28515625" style="1" customWidth="1"/>
    <col min="1028" max="1028" width="14.85546875" style="1" bestFit="1" customWidth="1"/>
    <col min="1029" max="1029" width="4.85546875" style="1" customWidth="1"/>
    <col min="1030" max="1030" width="14.85546875" style="1" bestFit="1" customWidth="1"/>
    <col min="1031" max="1031" width="4.5703125" style="1" customWidth="1"/>
    <col min="1032" max="1033" width="14.85546875" style="1" bestFit="1" customWidth="1"/>
    <col min="1034" max="1034" width="5" style="1" customWidth="1"/>
    <col min="1035" max="1036" width="14.85546875" style="1" bestFit="1" customWidth="1"/>
    <col min="1037" max="1037" width="8" style="1" customWidth="1"/>
    <col min="1038" max="1038" width="10" style="1" bestFit="1" customWidth="1"/>
    <col min="1039" max="1040" width="3.28515625" style="1" bestFit="1" customWidth="1"/>
    <col min="1041" max="1041" width="3.7109375" style="1" customWidth="1"/>
    <col min="1042" max="1042" width="4.28515625" style="1" customWidth="1"/>
    <col min="1043" max="1275" width="41.140625" style="1"/>
    <col min="1276" max="1276" width="4.140625" style="1" customWidth="1"/>
    <col min="1277" max="1277" width="6.28515625" style="1" bestFit="1" customWidth="1"/>
    <col min="1278" max="1278" width="8.42578125" style="1" bestFit="1" customWidth="1"/>
    <col min="1279" max="1279" width="4.140625" style="1" customWidth="1"/>
    <col min="1280" max="1280" width="41.85546875" style="1" customWidth="1"/>
    <col min="1281" max="1281" width="4.5703125" style="1" customWidth="1"/>
    <col min="1282" max="1282" width="14.85546875" style="1" bestFit="1" customWidth="1"/>
    <col min="1283" max="1283" width="4.28515625" style="1" customWidth="1"/>
    <col min="1284" max="1284" width="14.85546875" style="1" bestFit="1" customWidth="1"/>
    <col min="1285" max="1285" width="4.85546875" style="1" customWidth="1"/>
    <col min="1286" max="1286" width="14.85546875" style="1" bestFit="1" customWidth="1"/>
    <col min="1287" max="1287" width="4.5703125" style="1" customWidth="1"/>
    <col min="1288" max="1289" width="14.85546875" style="1" bestFit="1" customWidth="1"/>
    <col min="1290" max="1290" width="5" style="1" customWidth="1"/>
    <col min="1291" max="1292" width="14.85546875" style="1" bestFit="1" customWidth="1"/>
    <col min="1293" max="1293" width="8" style="1" customWidth="1"/>
    <col min="1294" max="1294" width="10" style="1" bestFit="1" customWidth="1"/>
    <col min="1295" max="1296" width="3.28515625" style="1" bestFit="1" customWidth="1"/>
    <col min="1297" max="1297" width="3.7109375" style="1" customWidth="1"/>
    <col min="1298" max="1298" width="4.28515625" style="1" customWidth="1"/>
    <col min="1299" max="1531" width="41.140625" style="1"/>
    <col min="1532" max="1532" width="4.140625" style="1" customWidth="1"/>
    <col min="1533" max="1533" width="6.28515625" style="1" bestFit="1" customWidth="1"/>
    <col min="1534" max="1534" width="8.42578125" style="1" bestFit="1" customWidth="1"/>
    <col min="1535" max="1535" width="4.140625" style="1" customWidth="1"/>
    <col min="1536" max="1536" width="41.85546875" style="1" customWidth="1"/>
    <col min="1537" max="1537" width="4.5703125" style="1" customWidth="1"/>
    <col min="1538" max="1538" width="14.85546875" style="1" bestFit="1" customWidth="1"/>
    <col min="1539" max="1539" width="4.28515625" style="1" customWidth="1"/>
    <col min="1540" max="1540" width="14.85546875" style="1" bestFit="1" customWidth="1"/>
    <col min="1541" max="1541" width="4.85546875" style="1" customWidth="1"/>
    <col min="1542" max="1542" width="14.85546875" style="1" bestFit="1" customWidth="1"/>
    <col min="1543" max="1543" width="4.5703125" style="1" customWidth="1"/>
    <col min="1544" max="1545" width="14.85546875" style="1" bestFit="1" customWidth="1"/>
    <col min="1546" max="1546" width="5" style="1" customWidth="1"/>
    <col min="1547" max="1548" width="14.85546875" style="1" bestFit="1" customWidth="1"/>
    <col min="1549" max="1549" width="8" style="1" customWidth="1"/>
    <col min="1550" max="1550" width="10" style="1" bestFit="1" customWidth="1"/>
    <col min="1551" max="1552" width="3.28515625" style="1" bestFit="1" customWidth="1"/>
    <col min="1553" max="1553" width="3.7109375" style="1" customWidth="1"/>
    <col min="1554" max="1554" width="4.28515625" style="1" customWidth="1"/>
    <col min="1555" max="1787" width="41.140625" style="1"/>
    <col min="1788" max="1788" width="4.140625" style="1" customWidth="1"/>
    <col min="1789" max="1789" width="6.28515625" style="1" bestFit="1" customWidth="1"/>
    <col min="1790" max="1790" width="8.42578125" style="1" bestFit="1" customWidth="1"/>
    <col min="1791" max="1791" width="4.140625" style="1" customWidth="1"/>
    <col min="1792" max="1792" width="41.85546875" style="1" customWidth="1"/>
    <col min="1793" max="1793" width="4.5703125" style="1" customWidth="1"/>
    <col min="1794" max="1794" width="14.85546875" style="1" bestFit="1" customWidth="1"/>
    <col min="1795" max="1795" width="4.28515625" style="1" customWidth="1"/>
    <col min="1796" max="1796" width="14.85546875" style="1" bestFit="1" customWidth="1"/>
    <col min="1797" max="1797" width="4.85546875" style="1" customWidth="1"/>
    <col min="1798" max="1798" width="14.85546875" style="1" bestFit="1" customWidth="1"/>
    <col min="1799" max="1799" width="4.5703125" style="1" customWidth="1"/>
    <col min="1800" max="1801" width="14.85546875" style="1" bestFit="1" customWidth="1"/>
    <col min="1802" max="1802" width="5" style="1" customWidth="1"/>
    <col min="1803" max="1804" width="14.85546875" style="1" bestFit="1" customWidth="1"/>
    <col min="1805" max="1805" width="8" style="1" customWidth="1"/>
    <col min="1806" max="1806" width="10" style="1" bestFit="1" customWidth="1"/>
    <col min="1807" max="1808" width="3.28515625" style="1" bestFit="1" customWidth="1"/>
    <col min="1809" max="1809" width="3.7109375" style="1" customWidth="1"/>
    <col min="1810" max="1810" width="4.28515625" style="1" customWidth="1"/>
    <col min="1811" max="2043" width="41.140625" style="1"/>
    <col min="2044" max="2044" width="4.140625" style="1" customWidth="1"/>
    <col min="2045" max="2045" width="6.28515625" style="1" bestFit="1" customWidth="1"/>
    <col min="2046" max="2046" width="8.42578125" style="1" bestFit="1" customWidth="1"/>
    <col min="2047" max="2047" width="4.140625" style="1" customWidth="1"/>
    <col min="2048" max="2048" width="41.85546875" style="1" customWidth="1"/>
    <col min="2049" max="2049" width="4.5703125" style="1" customWidth="1"/>
    <col min="2050" max="2050" width="14.85546875" style="1" bestFit="1" customWidth="1"/>
    <col min="2051" max="2051" width="4.28515625" style="1" customWidth="1"/>
    <col min="2052" max="2052" width="14.85546875" style="1" bestFit="1" customWidth="1"/>
    <col min="2053" max="2053" width="4.85546875" style="1" customWidth="1"/>
    <col min="2054" max="2054" width="14.85546875" style="1" bestFit="1" customWidth="1"/>
    <col min="2055" max="2055" width="4.5703125" style="1" customWidth="1"/>
    <col min="2056" max="2057" width="14.85546875" style="1" bestFit="1" customWidth="1"/>
    <col min="2058" max="2058" width="5" style="1" customWidth="1"/>
    <col min="2059" max="2060" width="14.85546875" style="1" bestFit="1" customWidth="1"/>
    <col min="2061" max="2061" width="8" style="1" customWidth="1"/>
    <col min="2062" max="2062" width="10" style="1" bestFit="1" customWidth="1"/>
    <col min="2063" max="2064" width="3.28515625" style="1" bestFit="1" customWidth="1"/>
    <col min="2065" max="2065" width="3.7109375" style="1" customWidth="1"/>
    <col min="2066" max="2066" width="4.28515625" style="1" customWidth="1"/>
    <col min="2067" max="2299" width="41.140625" style="1"/>
    <col min="2300" max="2300" width="4.140625" style="1" customWidth="1"/>
    <col min="2301" max="2301" width="6.28515625" style="1" bestFit="1" customWidth="1"/>
    <col min="2302" max="2302" width="8.42578125" style="1" bestFit="1" customWidth="1"/>
    <col min="2303" max="2303" width="4.140625" style="1" customWidth="1"/>
    <col min="2304" max="2304" width="41.85546875" style="1" customWidth="1"/>
    <col min="2305" max="2305" width="4.5703125" style="1" customWidth="1"/>
    <col min="2306" max="2306" width="14.85546875" style="1" bestFit="1" customWidth="1"/>
    <col min="2307" max="2307" width="4.28515625" style="1" customWidth="1"/>
    <col min="2308" max="2308" width="14.85546875" style="1" bestFit="1" customWidth="1"/>
    <col min="2309" max="2309" width="4.85546875" style="1" customWidth="1"/>
    <col min="2310" max="2310" width="14.85546875" style="1" bestFit="1" customWidth="1"/>
    <col min="2311" max="2311" width="4.5703125" style="1" customWidth="1"/>
    <col min="2312" max="2313" width="14.85546875" style="1" bestFit="1" customWidth="1"/>
    <col min="2314" max="2314" width="5" style="1" customWidth="1"/>
    <col min="2315" max="2316" width="14.85546875" style="1" bestFit="1" customWidth="1"/>
    <col min="2317" max="2317" width="8" style="1" customWidth="1"/>
    <col min="2318" max="2318" width="10" style="1" bestFit="1" customWidth="1"/>
    <col min="2319" max="2320" width="3.28515625" style="1" bestFit="1" customWidth="1"/>
    <col min="2321" max="2321" width="3.7109375" style="1" customWidth="1"/>
    <col min="2322" max="2322" width="4.28515625" style="1" customWidth="1"/>
    <col min="2323" max="2555" width="41.140625" style="1"/>
    <col min="2556" max="2556" width="4.140625" style="1" customWidth="1"/>
    <col min="2557" max="2557" width="6.28515625" style="1" bestFit="1" customWidth="1"/>
    <col min="2558" max="2558" width="8.42578125" style="1" bestFit="1" customWidth="1"/>
    <col min="2559" max="2559" width="4.140625" style="1" customWidth="1"/>
    <col min="2560" max="2560" width="41.85546875" style="1" customWidth="1"/>
    <col min="2561" max="2561" width="4.5703125" style="1" customWidth="1"/>
    <col min="2562" max="2562" width="14.85546875" style="1" bestFit="1" customWidth="1"/>
    <col min="2563" max="2563" width="4.28515625" style="1" customWidth="1"/>
    <col min="2564" max="2564" width="14.85546875" style="1" bestFit="1" customWidth="1"/>
    <col min="2565" max="2565" width="4.85546875" style="1" customWidth="1"/>
    <col min="2566" max="2566" width="14.85546875" style="1" bestFit="1" customWidth="1"/>
    <col min="2567" max="2567" width="4.5703125" style="1" customWidth="1"/>
    <col min="2568" max="2569" width="14.85546875" style="1" bestFit="1" customWidth="1"/>
    <col min="2570" max="2570" width="5" style="1" customWidth="1"/>
    <col min="2571" max="2572" width="14.85546875" style="1" bestFit="1" customWidth="1"/>
    <col min="2573" max="2573" width="8" style="1" customWidth="1"/>
    <col min="2574" max="2574" width="10" style="1" bestFit="1" customWidth="1"/>
    <col min="2575" max="2576" width="3.28515625" style="1" bestFit="1" customWidth="1"/>
    <col min="2577" max="2577" width="3.7109375" style="1" customWidth="1"/>
    <col min="2578" max="2578" width="4.28515625" style="1" customWidth="1"/>
    <col min="2579" max="2811" width="41.140625" style="1"/>
    <col min="2812" max="2812" width="4.140625" style="1" customWidth="1"/>
    <col min="2813" max="2813" width="6.28515625" style="1" bestFit="1" customWidth="1"/>
    <col min="2814" max="2814" width="8.42578125" style="1" bestFit="1" customWidth="1"/>
    <col min="2815" max="2815" width="4.140625" style="1" customWidth="1"/>
    <col min="2816" max="2816" width="41.85546875" style="1" customWidth="1"/>
    <col min="2817" max="2817" width="4.5703125" style="1" customWidth="1"/>
    <col min="2818" max="2818" width="14.85546875" style="1" bestFit="1" customWidth="1"/>
    <col min="2819" max="2819" width="4.28515625" style="1" customWidth="1"/>
    <col min="2820" max="2820" width="14.85546875" style="1" bestFit="1" customWidth="1"/>
    <col min="2821" max="2821" width="4.85546875" style="1" customWidth="1"/>
    <col min="2822" max="2822" width="14.85546875" style="1" bestFit="1" customWidth="1"/>
    <col min="2823" max="2823" width="4.5703125" style="1" customWidth="1"/>
    <col min="2824" max="2825" width="14.85546875" style="1" bestFit="1" customWidth="1"/>
    <col min="2826" max="2826" width="5" style="1" customWidth="1"/>
    <col min="2827" max="2828" width="14.85546875" style="1" bestFit="1" customWidth="1"/>
    <col min="2829" max="2829" width="8" style="1" customWidth="1"/>
    <col min="2830" max="2830" width="10" style="1" bestFit="1" customWidth="1"/>
    <col min="2831" max="2832" width="3.28515625" style="1" bestFit="1" customWidth="1"/>
    <col min="2833" max="2833" width="3.7109375" style="1" customWidth="1"/>
    <col min="2834" max="2834" width="4.28515625" style="1" customWidth="1"/>
    <col min="2835" max="3067" width="41.140625" style="1"/>
    <col min="3068" max="3068" width="4.140625" style="1" customWidth="1"/>
    <col min="3069" max="3069" width="6.28515625" style="1" bestFit="1" customWidth="1"/>
    <col min="3070" max="3070" width="8.42578125" style="1" bestFit="1" customWidth="1"/>
    <col min="3071" max="3071" width="4.140625" style="1" customWidth="1"/>
    <col min="3072" max="3072" width="41.85546875" style="1" customWidth="1"/>
    <col min="3073" max="3073" width="4.5703125" style="1" customWidth="1"/>
    <col min="3074" max="3074" width="14.85546875" style="1" bestFit="1" customWidth="1"/>
    <col min="3075" max="3075" width="4.28515625" style="1" customWidth="1"/>
    <col min="3076" max="3076" width="14.85546875" style="1" bestFit="1" customWidth="1"/>
    <col min="3077" max="3077" width="4.85546875" style="1" customWidth="1"/>
    <col min="3078" max="3078" width="14.85546875" style="1" bestFit="1" customWidth="1"/>
    <col min="3079" max="3079" width="4.5703125" style="1" customWidth="1"/>
    <col min="3080" max="3081" width="14.85546875" style="1" bestFit="1" customWidth="1"/>
    <col min="3082" max="3082" width="5" style="1" customWidth="1"/>
    <col min="3083" max="3084" width="14.85546875" style="1" bestFit="1" customWidth="1"/>
    <col min="3085" max="3085" width="8" style="1" customWidth="1"/>
    <col min="3086" max="3086" width="10" style="1" bestFit="1" customWidth="1"/>
    <col min="3087" max="3088" width="3.28515625" style="1" bestFit="1" customWidth="1"/>
    <col min="3089" max="3089" width="3.7109375" style="1" customWidth="1"/>
    <col min="3090" max="3090" width="4.28515625" style="1" customWidth="1"/>
    <col min="3091" max="3323" width="41.140625" style="1"/>
    <col min="3324" max="3324" width="4.140625" style="1" customWidth="1"/>
    <col min="3325" max="3325" width="6.28515625" style="1" bestFit="1" customWidth="1"/>
    <col min="3326" max="3326" width="8.42578125" style="1" bestFit="1" customWidth="1"/>
    <col min="3327" max="3327" width="4.140625" style="1" customWidth="1"/>
    <col min="3328" max="3328" width="41.85546875" style="1" customWidth="1"/>
    <col min="3329" max="3329" width="4.5703125" style="1" customWidth="1"/>
    <col min="3330" max="3330" width="14.85546875" style="1" bestFit="1" customWidth="1"/>
    <col min="3331" max="3331" width="4.28515625" style="1" customWidth="1"/>
    <col min="3332" max="3332" width="14.85546875" style="1" bestFit="1" customWidth="1"/>
    <col min="3333" max="3333" width="4.85546875" style="1" customWidth="1"/>
    <col min="3334" max="3334" width="14.85546875" style="1" bestFit="1" customWidth="1"/>
    <col min="3335" max="3335" width="4.5703125" style="1" customWidth="1"/>
    <col min="3336" max="3337" width="14.85546875" style="1" bestFit="1" customWidth="1"/>
    <col min="3338" max="3338" width="5" style="1" customWidth="1"/>
    <col min="3339" max="3340" width="14.85546875" style="1" bestFit="1" customWidth="1"/>
    <col min="3341" max="3341" width="8" style="1" customWidth="1"/>
    <col min="3342" max="3342" width="10" style="1" bestFit="1" customWidth="1"/>
    <col min="3343" max="3344" width="3.28515625" style="1" bestFit="1" customWidth="1"/>
    <col min="3345" max="3345" width="3.7109375" style="1" customWidth="1"/>
    <col min="3346" max="3346" width="4.28515625" style="1" customWidth="1"/>
    <col min="3347" max="3579" width="41.140625" style="1"/>
    <col min="3580" max="3580" width="4.140625" style="1" customWidth="1"/>
    <col min="3581" max="3581" width="6.28515625" style="1" bestFit="1" customWidth="1"/>
    <col min="3582" max="3582" width="8.42578125" style="1" bestFit="1" customWidth="1"/>
    <col min="3583" max="3583" width="4.140625" style="1" customWidth="1"/>
    <col min="3584" max="3584" width="41.85546875" style="1" customWidth="1"/>
    <col min="3585" max="3585" width="4.5703125" style="1" customWidth="1"/>
    <col min="3586" max="3586" width="14.85546875" style="1" bestFit="1" customWidth="1"/>
    <col min="3587" max="3587" width="4.28515625" style="1" customWidth="1"/>
    <col min="3588" max="3588" width="14.85546875" style="1" bestFit="1" customWidth="1"/>
    <col min="3589" max="3589" width="4.85546875" style="1" customWidth="1"/>
    <col min="3590" max="3590" width="14.85546875" style="1" bestFit="1" customWidth="1"/>
    <col min="3591" max="3591" width="4.5703125" style="1" customWidth="1"/>
    <col min="3592" max="3593" width="14.85546875" style="1" bestFit="1" customWidth="1"/>
    <col min="3594" max="3594" width="5" style="1" customWidth="1"/>
    <col min="3595" max="3596" width="14.85546875" style="1" bestFit="1" customWidth="1"/>
    <col min="3597" max="3597" width="8" style="1" customWidth="1"/>
    <col min="3598" max="3598" width="10" style="1" bestFit="1" customWidth="1"/>
    <col min="3599" max="3600" width="3.28515625" style="1" bestFit="1" customWidth="1"/>
    <col min="3601" max="3601" width="3.7109375" style="1" customWidth="1"/>
    <col min="3602" max="3602" width="4.28515625" style="1" customWidth="1"/>
    <col min="3603" max="3835" width="41.140625" style="1"/>
    <col min="3836" max="3836" width="4.140625" style="1" customWidth="1"/>
    <col min="3837" max="3837" width="6.28515625" style="1" bestFit="1" customWidth="1"/>
    <col min="3838" max="3838" width="8.42578125" style="1" bestFit="1" customWidth="1"/>
    <col min="3839" max="3839" width="4.140625" style="1" customWidth="1"/>
    <col min="3840" max="3840" width="41.85546875" style="1" customWidth="1"/>
    <col min="3841" max="3841" width="4.5703125" style="1" customWidth="1"/>
    <col min="3842" max="3842" width="14.85546875" style="1" bestFit="1" customWidth="1"/>
    <col min="3843" max="3843" width="4.28515625" style="1" customWidth="1"/>
    <col min="3844" max="3844" width="14.85546875" style="1" bestFit="1" customWidth="1"/>
    <col min="3845" max="3845" width="4.85546875" style="1" customWidth="1"/>
    <col min="3846" max="3846" width="14.85546875" style="1" bestFit="1" customWidth="1"/>
    <col min="3847" max="3847" width="4.5703125" style="1" customWidth="1"/>
    <col min="3848" max="3849" width="14.85546875" style="1" bestFit="1" customWidth="1"/>
    <col min="3850" max="3850" width="5" style="1" customWidth="1"/>
    <col min="3851" max="3852" width="14.85546875" style="1" bestFit="1" customWidth="1"/>
    <col min="3853" max="3853" width="8" style="1" customWidth="1"/>
    <col min="3854" max="3854" width="10" style="1" bestFit="1" customWidth="1"/>
    <col min="3855" max="3856" width="3.28515625" style="1" bestFit="1" customWidth="1"/>
    <col min="3857" max="3857" width="3.7109375" style="1" customWidth="1"/>
    <col min="3858" max="3858" width="4.28515625" style="1" customWidth="1"/>
    <col min="3859" max="4091" width="41.140625" style="1"/>
    <col min="4092" max="4092" width="4.140625" style="1" customWidth="1"/>
    <col min="4093" max="4093" width="6.28515625" style="1" bestFit="1" customWidth="1"/>
    <col min="4094" max="4094" width="8.42578125" style="1" bestFit="1" customWidth="1"/>
    <col min="4095" max="4095" width="4.140625" style="1" customWidth="1"/>
    <col min="4096" max="4096" width="41.85546875" style="1" customWidth="1"/>
    <col min="4097" max="4097" width="4.5703125" style="1" customWidth="1"/>
    <col min="4098" max="4098" width="14.85546875" style="1" bestFit="1" customWidth="1"/>
    <col min="4099" max="4099" width="4.28515625" style="1" customWidth="1"/>
    <col min="4100" max="4100" width="14.85546875" style="1" bestFit="1" customWidth="1"/>
    <col min="4101" max="4101" width="4.85546875" style="1" customWidth="1"/>
    <col min="4102" max="4102" width="14.85546875" style="1" bestFit="1" customWidth="1"/>
    <col min="4103" max="4103" width="4.5703125" style="1" customWidth="1"/>
    <col min="4104" max="4105" width="14.85546875" style="1" bestFit="1" customWidth="1"/>
    <col min="4106" max="4106" width="5" style="1" customWidth="1"/>
    <col min="4107" max="4108" width="14.85546875" style="1" bestFit="1" customWidth="1"/>
    <col min="4109" max="4109" width="8" style="1" customWidth="1"/>
    <col min="4110" max="4110" width="10" style="1" bestFit="1" customWidth="1"/>
    <col min="4111" max="4112" width="3.28515625" style="1" bestFit="1" customWidth="1"/>
    <col min="4113" max="4113" width="3.7109375" style="1" customWidth="1"/>
    <col min="4114" max="4114" width="4.28515625" style="1" customWidth="1"/>
    <col min="4115" max="4347" width="41.140625" style="1"/>
    <col min="4348" max="4348" width="4.140625" style="1" customWidth="1"/>
    <col min="4349" max="4349" width="6.28515625" style="1" bestFit="1" customWidth="1"/>
    <col min="4350" max="4350" width="8.42578125" style="1" bestFit="1" customWidth="1"/>
    <col min="4351" max="4351" width="4.140625" style="1" customWidth="1"/>
    <col min="4352" max="4352" width="41.85546875" style="1" customWidth="1"/>
    <col min="4353" max="4353" width="4.5703125" style="1" customWidth="1"/>
    <col min="4354" max="4354" width="14.85546875" style="1" bestFit="1" customWidth="1"/>
    <col min="4355" max="4355" width="4.28515625" style="1" customWidth="1"/>
    <col min="4356" max="4356" width="14.85546875" style="1" bestFit="1" customWidth="1"/>
    <col min="4357" max="4357" width="4.85546875" style="1" customWidth="1"/>
    <col min="4358" max="4358" width="14.85546875" style="1" bestFit="1" customWidth="1"/>
    <col min="4359" max="4359" width="4.5703125" style="1" customWidth="1"/>
    <col min="4360" max="4361" width="14.85546875" style="1" bestFit="1" customWidth="1"/>
    <col min="4362" max="4362" width="5" style="1" customWidth="1"/>
    <col min="4363" max="4364" width="14.85546875" style="1" bestFit="1" customWidth="1"/>
    <col min="4365" max="4365" width="8" style="1" customWidth="1"/>
    <col min="4366" max="4366" width="10" style="1" bestFit="1" customWidth="1"/>
    <col min="4367" max="4368" width="3.28515625" style="1" bestFit="1" customWidth="1"/>
    <col min="4369" max="4369" width="3.7109375" style="1" customWidth="1"/>
    <col min="4370" max="4370" width="4.28515625" style="1" customWidth="1"/>
    <col min="4371" max="4603" width="41.140625" style="1"/>
    <col min="4604" max="4604" width="4.140625" style="1" customWidth="1"/>
    <col min="4605" max="4605" width="6.28515625" style="1" bestFit="1" customWidth="1"/>
    <col min="4606" max="4606" width="8.42578125" style="1" bestFit="1" customWidth="1"/>
    <col min="4607" max="4607" width="4.140625" style="1" customWidth="1"/>
    <col min="4608" max="4608" width="41.85546875" style="1" customWidth="1"/>
    <col min="4609" max="4609" width="4.5703125" style="1" customWidth="1"/>
    <col min="4610" max="4610" width="14.85546875" style="1" bestFit="1" customWidth="1"/>
    <col min="4611" max="4611" width="4.28515625" style="1" customWidth="1"/>
    <col min="4612" max="4612" width="14.85546875" style="1" bestFit="1" customWidth="1"/>
    <col min="4613" max="4613" width="4.85546875" style="1" customWidth="1"/>
    <col min="4614" max="4614" width="14.85546875" style="1" bestFit="1" customWidth="1"/>
    <col min="4615" max="4615" width="4.5703125" style="1" customWidth="1"/>
    <col min="4616" max="4617" width="14.85546875" style="1" bestFit="1" customWidth="1"/>
    <col min="4618" max="4618" width="5" style="1" customWidth="1"/>
    <col min="4619" max="4620" width="14.85546875" style="1" bestFit="1" customWidth="1"/>
    <col min="4621" max="4621" width="8" style="1" customWidth="1"/>
    <col min="4622" max="4622" width="10" style="1" bestFit="1" customWidth="1"/>
    <col min="4623" max="4624" width="3.28515625" style="1" bestFit="1" customWidth="1"/>
    <col min="4625" max="4625" width="3.7109375" style="1" customWidth="1"/>
    <col min="4626" max="4626" width="4.28515625" style="1" customWidth="1"/>
    <col min="4627" max="4859" width="41.140625" style="1"/>
    <col min="4860" max="4860" width="4.140625" style="1" customWidth="1"/>
    <col min="4861" max="4861" width="6.28515625" style="1" bestFit="1" customWidth="1"/>
    <col min="4862" max="4862" width="8.42578125" style="1" bestFit="1" customWidth="1"/>
    <col min="4863" max="4863" width="4.140625" style="1" customWidth="1"/>
    <col min="4864" max="4864" width="41.85546875" style="1" customWidth="1"/>
    <col min="4865" max="4865" width="4.5703125" style="1" customWidth="1"/>
    <col min="4866" max="4866" width="14.85546875" style="1" bestFit="1" customWidth="1"/>
    <col min="4867" max="4867" width="4.28515625" style="1" customWidth="1"/>
    <col min="4868" max="4868" width="14.85546875" style="1" bestFit="1" customWidth="1"/>
    <col min="4869" max="4869" width="4.85546875" style="1" customWidth="1"/>
    <col min="4870" max="4870" width="14.85546875" style="1" bestFit="1" customWidth="1"/>
    <col min="4871" max="4871" width="4.5703125" style="1" customWidth="1"/>
    <col min="4872" max="4873" width="14.85546875" style="1" bestFit="1" customWidth="1"/>
    <col min="4874" max="4874" width="5" style="1" customWidth="1"/>
    <col min="4875" max="4876" width="14.85546875" style="1" bestFit="1" customWidth="1"/>
    <col min="4877" max="4877" width="8" style="1" customWidth="1"/>
    <col min="4878" max="4878" width="10" style="1" bestFit="1" customWidth="1"/>
    <col min="4879" max="4880" width="3.28515625" style="1" bestFit="1" customWidth="1"/>
    <col min="4881" max="4881" width="3.7109375" style="1" customWidth="1"/>
    <col min="4882" max="4882" width="4.28515625" style="1" customWidth="1"/>
    <col min="4883" max="5115" width="41.140625" style="1"/>
    <col min="5116" max="5116" width="4.140625" style="1" customWidth="1"/>
    <col min="5117" max="5117" width="6.28515625" style="1" bestFit="1" customWidth="1"/>
    <col min="5118" max="5118" width="8.42578125" style="1" bestFit="1" customWidth="1"/>
    <col min="5119" max="5119" width="4.140625" style="1" customWidth="1"/>
    <col min="5120" max="5120" width="41.85546875" style="1" customWidth="1"/>
    <col min="5121" max="5121" width="4.5703125" style="1" customWidth="1"/>
    <col min="5122" max="5122" width="14.85546875" style="1" bestFit="1" customWidth="1"/>
    <col min="5123" max="5123" width="4.28515625" style="1" customWidth="1"/>
    <col min="5124" max="5124" width="14.85546875" style="1" bestFit="1" customWidth="1"/>
    <col min="5125" max="5125" width="4.85546875" style="1" customWidth="1"/>
    <col min="5126" max="5126" width="14.85546875" style="1" bestFit="1" customWidth="1"/>
    <col min="5127" max="5127" width="4.5703125" style="1" customWidth="1"/>
    <col min="5128" max="5129" width="14.85546875" style="1" bestFit="1" customWidth="1"/>
    <col min="5130" max="5130" width="5" style="1" customWidth="1"/>
    <col min="5131" max="5132" width="14.85546875" style="1" bestFit="1" customWidth="1"/>
    <col min="5133" max="5133" width="8" style="1" customWidth="1"/>
    <col min="5134" max="5134" width="10" style="1" bestFit="1" customWidth="1"/>
    <col min="5135" max="5136" width="3.28515625" style="1" bestFit="1" customWidth="1"/>
    <col min="5137" max="5137" width="3.7109375" style="1" customWidth="1"/>
    <col min="5138" max="5138" width="4.28515625" style="1" customWidth="1"/>
    <col min="5139" max="5371" width="41.140625" style="1"/>
    <col min="5372" max="5372" width="4.140625" style="1" customWidth="1"/>
    <col min="5373" max="5373" width="6.28515625" style="1" bestFit="1" customWidth="1"/>
    <col min="5374" max="5374" width="8.42578125" style="1" bestFit="1" customWidth="1"/>
    <col min="5375" max="5375" width="4.140625" style="1" customWidth="1"/>
    <col min="5376" max="5376" width="41.85546875" style="1" customWidth="1"/>
    <col min="5377" max="5377" width="4.5703125" style="1" customWidth="1"/>
    <col min="5378" max="5378" width="14.85546875" style="1" bestFit="1" customWidth="1"/>
    <col min="5379" max="5379" width="4.28515625" style="1" customWidth="1"/>
    <col min="5380" max="5380" width="14.85546875" style="1" bestFit="1" customWidth="1"/>
    <col min="5381" max="5381" width="4.85546875" style="1" customWidth="1"/>
    <col min="5382" max="5382" width="14.85546875" style="1" bestFit="1" customWidth="1"/>
    <col min="5383" max="5383" width="4.5703125" style="1" customWidth="1"/>
    <col min="5384" max="5385" width="14.85546875" style="1" bestFit="1" customWidth="1"/>
    <col min="5386" max="5386" width="5" style="1" customWidth="1"/>
    <col min="5387" max="5388" width="14.85546875" style="1" bestFit="1" customWidth="1"/>
    <col min="5389" max="5389" width="8" style="1" customWidth="1"/>
    <col min="5390" max="5390" width="10" style="1" bestFit="1" customWidth="1"/>
    <col min="5391" max="5392" width="3.28515625" style="1" bestFit="1" customWidth="1"/>
    <col min="5393" max="5393" width="3.7109375" style="1" customWidth="1"/>
    <col min="5394" max="5394" width="4.28515625" style="1" customWidth="1"/>
    <col min="5395" max="5627" width="41.140625" style="1"/>
    <col min="5628" max="5628" width="4.140625" style="1" customWidth="1"/>
    <col min="5629" max="5629" width="6.28515625" style="1" bestFit="1" customWidth="1"/>
    <col min="5630" max="5630" width="8.42578125" style="1" bestFit="1" customWidth="1"/>
    <col min="5631" max="5631" width="4.140625" style="1" customWidth="1"/>
    <col min="5632" max="5632" width="41.85546875" style="1" customWidth="1"/>
    <col min="5633" max="5633" width="4.5703125" style="1" customWidth="1"/>
    <col min="5634" max="5634" width="14.85546875" style="1" bestFit="1" customWidth="1"/>
    <col min="5635" max="5635" width="4.28515625" style="1" customWidth="1"/>
    <col min="5636" max="5636" width="14.85546875" style="1" bestFit="1" customWidth="1"/>
    <col min="5637" max="5637" width="4.85546875" style="1" customWidth="1"/>
    <col min="5638" max="5638" width="14.85546875" style="1" bestFit="1" customWidth="1"/>
    <col min="5639" max="5639" width="4.5703125" style="1" customWidth="1"/>
    <col min="5640" max="5641" width="14.85546875" style="1" bestFit="1" customWidth="1"/>
    <col min="5642" max="5642" width="5" style="1" customWidth="1"/>
    <col min="5643" max="5644" width="14.85546875" style="1" bestFit="1" customWidth="1"/>
    <col min="5645" max="5645" width="8" style="1" customWidth="1"/>
    <col min="5646" max="5646" width="10" style="1" bestFit="1" customWidth="1"/>
    <col min="5647" max="5648" width="3.28515625" style="1" bestFit="1" customWidth="1"/>
    <col min="5649" max="5649" width="3.7109375" style="1" customWidth="1"/>
    <col min="5650" max="5650" width="4.28515625" style="1" customWidth="1"/>
    <col min="5651" max="5883" width="41.140625" style="1"/>
    <col min="5884" max="5884" width="4.140625" style="1" customWidth="1"/>
    <col min="5885" max="5885" width="6.28515625" style="1" bestFit="1" customWidth="1"/>
    <col min="5886" max="5886" width="8.42578125" style="1" bestFit="1" customWidth="1"/>
    <col min="5887" max="5887" width="4.140625" style="1" customWidth="1"/>
    <col min="5888" max="5888" width="41.85546875" style="1" customWidth="1"/>
    <col min="5889" max="5889" width="4.5703125" style="1" customWidth="1"/>
    <col min="5890" max="5890" width="14.85546875" style="1" bestFit="1" customWidth="1"/>
    <col min="5891" max="5891" width="4.28515625" style="1" customWidth="1"/>
    <col min="5892" max="5892" width="14.85546875" style="1" bestFit="1" customWidth="1"/>
    <col min="5893" max="5893" width="4.85546875" style="1" customWidth="1"/>
    <col min="5894" max="5894" width="14.85546875" style="1" bestFit="1" customWidth="1"/>
    <col min="5895" max="5895" width="4.5703125" style="1" customWidth="1"/>
    <col min="5896" max="5897" width="14.85546875" style="1" bestFit="1" customWidth="1"/>
    <col min="5898" max="5898" width="5" style="1" customWidth="1"/>
    <col min="5899" max="5900" width="14.85546875" style="1" bestFit="1" customWidth="1"/>
    <col min="5901" max="5901" width="8" style="1" customWidth="1"/>
    <col min="5902" max="5902" width="10" style="1" bestFit="1" customWidth="1"/>
    <col min="5903" max="5904" width="3.28515625" style="1" bestFit="1" customWidth="1"/>
    <col min="5905" max="5905" width="3.7109375" style="1" customWidth="1"/>
    <col min="5906" max="5906" width="4.28515625" style="1" customWidth="1"/>
    <col min="5907" max="6139" width="41.140625" style="1"/>
    <col min="6140" max="6140" width="4.140625" style="1" customWidth="1"/>
    <col min="6141" max="6141" width="6.28515625" style="1" bestFit="1" customWidth="1"/>
    <col min="6142" max="6142" width="8.42578125" style="1" bestFit="1" customWidth="1"/>
    <col min="6143" max="6143" width="4.140625" style="1" customWidth="1"/>
    <col min="6144" max="6144" width="41.85546875" style="1" customWidth="1"/>
    <col min="6145" max="6145" width="4.5703125" style="1" customWidth="1"/>
    <col min="6146" max="6146" width="14.85546875" style="1" bestFit="1" customWidth="1"/>
    <col min="6147" max="6147" width="4.28515625" style="1" customWidth="1"/>
    <col min="6148" max="6148" width="14.85546875" style="1" bestFit="1" customWidth="1"/>
    <col min="6149" max="6149" width="4.85546875" style="1" customWidth="1"/>
    <col min="6150" max="6150" width="14.85546875" style="1" bestFit="1" customWidth="1"/>
    <col min="6151" max="6151" width="4.5703125" style="1" customWidth="1"/>
    <col min="6152" max="6153" width="14.85546875" style="1" bestFit="1" customWidth="1"/>
    <col min="6154" max="6154" width="5" style="1" customWidth="1"/>
    <col min="6155" max="6156" width="14.85546875" style="1" bestFit="1" customWidth="1"/>
    <col min="6157" max="6157" width="8" style="1" customWidth="1"/>
    <col min="6158" max="6158" width="10" style="1" bestFit="1" customWidth="1"/>
    <col min="6159" max="6160" width="3.28515625" style="1" bestFit="1" customWidth="1"/>
    <col min="6161" max="6161" width="3.7109375" style="1" customWidth="1"/>
    <col min="6162" max="6162" width="4.28515625" style="1" customWidth="1"/>
    <col min="6163" max="6395" width="41.140625" style="1"/>
    <col min="6396" max="6396" width="4.140625" style="1" customWidth="1"/>
    <col min="6397" max="6397" width="6.28515625" style="1" bestFit="1" customWidth="1"/>
    <col min="6398" max="6398" width="8.42578125" style="1" bestFit="1" customWidth="1"/>
    <col min="6399" max="6399" width="4.140625" style="1" customWidth="1"/>
    <col min="6400" max="6400" width="41.85546875" style="1" customWidth="1"/>
    <col min="6401" max="6401" width="4.5703125" style="1" customWidth="1"/>
    <col min="6402" max="6402" width="14.85546875" style="1" bestFit="1" customWidth="1"/>
    <col min="6403" max="6403" width="4.28515625" style="1" customWidth="1"/>
    <col min="6404" max="6404" width="14.85546875" style="1" bestFit="1" customWidth="1"/>
    <col min="6405" max="6405" width="4.85546875" style="1" customWidth="1"/>
    <col min="6406" max="6406" width="14.85546875" style="1" bestFit="1" customWidth="1"/>
    <col min="6407" max="6407" width="4.5703125" style="1" customWidth="1"/>
    <col min="6408" max="6409" width="14.85546875" style="1" bestFit="1" customWidth="1"/>
    <col min="6410" max="6410" width="5" style="1" customWidth="1"/>
    <col min="6411" max="6412" width="14.85546875" style="1" bestFit="1" customWidth="1"/>
    <col min="6413" max="6413" width="8" style="1" customWidth="1"/>
    <col min="6414" max="6414" width="10" style="1" bestFit="1" customWidth="1"/>
    <col min="6415" max="6416" width="3.28515625" style="1" bestFit="1" customWidth="1"/>
    <col min="6417" max="6417" width="3.7109375" style="1" customWidth="1"/>
    <col min="6418" max="6418" width="4.28515625" style="1" customWidth="1"/>
    <col min="6419" max="6651" width="41.140625" style="1"/>
    <col min="6652" max="6652" width="4.140625" style="1" customWidth="1"/>
    <col min="6653" max="6653" width="6.28515625" style="1" bestFit="1" customWidth="1"/>
    <col min="6654" max="6654" width="8.42578125" style="1" bestFit="1" customWidth="1"/>
    <col min="6655" max="6655" width="4.140625" style="1" customWidth="1"/>
    <col min="6656" max="6656" width="41.85546875" style="1" customWidth="1"/>
    <col min="6657" max="6657" width="4.5703125" style="1" customWidth="1"/>
    <col min="6658" max="6658" width="14.85546875" style="1" bestFit="1" customWidth="1"/>
    <col min="6659" max="6659" width="4.28515625" style="1" customWidth="1"/>
    <col min="6660" max="6660" width="14.85546875" style="1" bestFit="1" customWidth="1"/>
    <col min="6661" max="6661" width="4.85546875" style="1" customWidth="1"/>
    <col min="6662" max="6662" width="14.85546875" style="1" bestFit="1" customWidth="1"/>
    <col min="6663" max="6663" width="4.5703125" style="1" customWidth="1"/>
    <col min="6664" max="6665" width="14.85546875" style="1" bestFit="1" customWidth="1"/>
    <col min="6666" max="6666" width="5" style="1" customWidth="1"/>
    <col min="6667" max="6668" width="14.85546875" style="1" bestFit="1" customWidth="1"/>
    <col min="6669" max="6669" width="8" style="1" customWidth="1"/>
    <col min="6670" max="6670" width="10" style="1" bestFit="1" customWidth="1"/>
    <col min="6671" max="6672" width="3.28515625" style="1" bestFit="1" customWidth="1"/>
    <col min="6673" max="6673" width="3.7109375" style="1" customWidth="1"/>
    <col min="6674" max="6674" width="4.28515625" style="1" customWidth="1"/>
    <col min="6675" max="6907" width="41.140625" style="1"/>
    <col min="6908" max="6908" width="4.140625" style="1" customWidth="1"/>
    <col min="6909" max="6909" width="6.28515625" style="1" bestFit="1" customWidth="1"/>
    <col min="6910" max="6910" width="8.42578125" style="1" bestFit="1" customWidth="1"/>
    <col min="6911" max="6911" width="4.140625" style="1" customWidth="1"/>
    <col min="6912" max="6912" width="41.85546875" style="1" customWidth="1"/>
    <col min="6913" max="6913" width="4.5703125" style="1" customWidth="1"/>
    <col min="6914" max="6914" width="14.85546875" style="1" bestFit="1" customWidth="1"/>
    <col min="6915" max="6915" width="4.28515625" style="1" customWidth="1"/>
    <col min="6916" max="6916" width="14.85546875" style="1" bestFit="1" customWidth="1"/>
    <col min="6917" max="6917" width="4.85546875" style="1" customWidth="1"/>
    <col min="6918" max="6918" width="14.85546875" style="1" bestFit="1" customWidth="1"/>
    <col min="6919" max="6919" width="4.5703125" style="1" customWidth="1"/>
    <col min="6920" max="6921" width="14.85546875" style="1" bestFit="1" customWidth="1"/>
    <col min="6922" max="6922" width="5" style="1" customWidth="1"/>
    <col min="6923" max="6924" width="14.85546875" style="1" bestFit="1" customWidth="1"/>
    <col min="6925" max="6925" width="8" style="1" customWidth="1"/>
    <col min="6926" max="6926" width="10" style="1" bestFit="1" customWidth="1"/>
    <col min="6927" max="6928" width="3.28515625" style="1" bestFit="1" customWidth="1"/>
    <col min="6929" max="6929" width="3.7109375" style="1" customWidth="1"/>
    <col min="6930" max="6930" width="4.28515625" style="1" customWidth="1"/>
    <col min="6931" max="7163" width="41.140625" style="1"/>
    <col min="7164" max="7164" width="4.140625" style="1" customWidth="1"/>
    <col min="7165" max="7165" width="6.28515625" style="1" bestFit="1" customWidth="1"/>
    <col min="7166" max="7166" width="8.42578125" style="1" bestFit="1" customWidth="1"/>
    <col min="7167" max="7167" width="4.140625" style="1" customWidth="1"/>
    <col min="7168" max="7168" width="41.85546875" style="1" customWidth="1"/>
    <col min="7169" max="7169" width="4.5703125" style="1" customWidth="1"/>
    <col min="7170" max="7170" width="14.85546875" style="1" bestFit="1" customWidth="1"/>
    <col min="7171" max="7171" width="4.28515625" style="1" customWidth="1"/>
    <col min="7172" max="7172" width="14.85546875" style="1" bestFit="1" customWidth="1"/>
    <col min="7173" max="7173" width="4.85546875" style="1" customWidth="1"/>
    <col min="7174" max="7174" width="14.85546875" style="1" bestFit="1" customWidth="1"/>
    <col min="7175" max="7175" width="4.5703125" style="1" customWidth="1"/>
    <col min="7176" max="7177" width="14.85546875" style="1" bestFit="1" customWidth="1"/>
    <col min="7178" max="7178" width="5" style="1" customWidth="1"/>
    <col min="7179" max="7180" width="14.85546875" style="1" bestFit="1" customWidth="1"/>
    <col min="7181" max="7181" width="8" style="1" customWidth="1"/>
    <col min="7182" max="7182" width="10" style="1" bestFit="1" customWidth="1"/>
    <col min="7183" max="7184" width="3.28515625" style="1" bestFit="1" customWidth="1"/>
    <col min="7185" max="7185" width="3.7109375" style="1" customWidth="1"/>
    <col min="7186" max="7186" width="4.28515625" style="1" customWidth="1"/>
    <col min="7187" max="7419" width="41.140625" style="1"/>
    <col min="7420" max="7420" width="4.140625" style="1" customWidth="1"/>
    <col min="7421" max="7421" width="6.28515625" style="1" bestFit="1" customWidth="1"/>
    <col min="7422" max="7422" width="8.42578125" style="1" bestFit="1" customWidth="1"/>
    <col min="7423" max="7423" width="4.140625" style="1" customWidth="1"/>
    <col min="7424" max="7424" width="41.85546875" style="1" customWidth="1"/>
    <col min="7425" max="7425" width="4.5703125" style="1" customWidth="1"/>
    <col min="7426" max="7426" width="14.85546875" style="1" bestFit="1" customWidth="1"/>
    <col min="7427" max="7427" width="4.28515625" style="1" customWidth="1"/>
    <col min="7428" max="7428" width="14.85546875" style="1" bestFit="1" customWidth="1"/>
    <col min="7429" max="7429" width="4.85546875" style="1" customWidth="1"/>
    <col min="7430" max="7430" width="14.85546875" style="1" bestFit="1" customWidth="1"/>
    <col min="7431" max="7431" width="4.5703125" style="1" customWidth="1"/>
    <col min="7432" max="7433" width="14.85546875" style="1" bestFit="1" customWidth="1"/>
    <col min="7434" max="7434" width="5" style="1" customWidth="1"/>
    <col min="7435" max="7436" width="14.85546875" style="1" bestFit="1" customWidth="1"/>
    <col min="7437" max="7437" width="8" style="1" customWidth="1"/>
    <col min="7438" max="7438" width="10" style="1" bestFit="1" customWidth="1"/>
    <col min="7439" max="7440" width="3.28515625" style="1" bestFit="1" customWidth="1"/>
    <col min="7441" max="7441" width="3.7109375" style="1" customWidth="1"/>
    <col min="7442" max="7442" width="4.28515625" style="1" customWidth="1"/>
    <col min="7443" max="7675" width="41.140625" style="1"/>
    <col min="7676" max="7676" width="4.140625" style="1" customWidth="1"/>
    <col min="7677" max="7677" width="6.28515625" style="1" bestFit="1" customWidth="1"/>
    <col min="7678" max="7678" width="8.42578125" style="1" bestFit="1" customWidth="1"/>
    <col min="7679" max="7679" width="4.140625" style="1" customWidth="1"/>
    <col min="7680" max="7680" width="41.85546875" style="1" customWidth="1"/>
    <col min="7681" max="7681" width="4.5703125" style="1" customWidth="1"/>
    <col min="7682" max="7682" width="14.85546875" style="1" bestFit="1" customWidth="1"/>
    <col min="7683" max="7683" width="4.28515625" style="1" customWidth="1"/>
    <col min="7684" max="7684" width="14.85546875" style="1" bestFit="1" customWidth="1"/>
    <col min="7685" max="7685" width="4.85546875" style="1" customWidth="1"/>
    <col min="7686" max="7686" width="14.85546875" style="1" bestFit="1" customWidth="1"/>
    <col min="7687" max="7687" width="4.5703125" style="1" customWidth="1"/>
    <col min="7688" max="7689" width="14.85546875" style="1" bestFit="1" customWidth="1"/>
    <col min="7690" max="7690" width="5" style="1" customWidth="1"/>
    <col min="7691" max="7692" width="14.85546875" style="1" bestFit="1" customWidth="1"/>
    <col min="7693" max="7693" width="8" style="1" customWidth="1"/>
    <col min="7694" max="7694" width="10" style="1" bestFit="1" customWidth="1"/>
    <col min="7695" max="7696" width="3.28515625" style="1" bestFit="1" customWidth="1"/>
    <col min="7697" max="7697" width="3.7109375" style="1" customWidth="1"/>
    <col min="7698" max="7698" width="4.28515625" style="1" customWidth="1"/>
    <col min="7699" max="7931" width="41.140625" style="1"/>
    <col min="7932" max="7932" width="4.140625" style="1" customWidth="1"/>
    <col min="7933" max="7933" width="6.28515625" style="1" bestFit="1" customWidth="1"/>
    <col min="7934" max="7934" width="8.42578125" style="1" bestFit="1" customWidth="1"/>
    <col min="7935" max="7935" width="4.140625" style="1" customWidth="1"/>
    <col min="7936" max="7936" width="41.85546875" style="1" customWidth="1"/>
    <col min="7937" max="7937" width="4.5703125" style="1" customWidth="1"/>
    <col min="7938" max="7938" width="14.85546875" style="1" bestFit="1" customWidth="1"/>
    <col min="7939" max="7939" width="4.28515625" style="1" customWidth="1"/>
    <col min="7940" max="7940" width="14.85546875" style="1" bestFit="1" customWidth="1"/>
    <col min="7941" max="7941" width="4.85546875" style="1" customWidth="1"/>
    <col min="7942" max="7942" width="14.85546875" style="1" bestFit="1" customWidth="1"/>
    <col min="7943" max="7943" width="4.5703125" style="1" customWidth="1"/>
    <col min="7944" max="7945" width="14.85546875" style="1" bestFit="1" customWidth="1"/>
    <col min="7946" max="7946" width="5" style="1" customWidth="1"/>
    <col min="7947" max="7948" width="14.85546875" style="1" bestFit="1" customWidth="1"/>
    <col min="7949" max="7949" width="8" style="1" customWidth="1"/>
    <col min="7950" max="7950" width="10" style="1" bestFit="1" customWidth="1"/>
    <col min="7951" max="7952" width="3.28515625" style="1" bestFit="1" customWidth="1"/>
    <col min="7953" max="7953" width="3.7109375" style="1" customWidth="1"/>
    <col min="7954" max="7954" width="4.28515625" style="1" customWidth="1"/>
    <col min="7955" max="8187" width="41.140625" style="1"/>
    <col min="8188" max="8188" width="4.140625" style="1" customWidth="1"/>
    <col min="8189" max="8189" width="6.28515625" style="1" bestFit="1" customWidth="1"/>
    <col min="8190" max="8190" width="8.42578125" style="1" bestFit="1" customWidth="1"/>
    <col min="8191" max="8191" width="4.140625" style="1" customWidth="1"/>
    <col min="8192" max="8192" width="41.85546875" style="1" customWidth="1"/>
    <col min="8193" max="8193" width="4.5703125" style="1" customWidth="1"/>
    <col min="8194" max="8194" width="14.85546875" style="1" bestFit="1" customWidth="1"/>
    <col min="8195" max="8195" width="4.28515625" style="1" customWidth="1"/>
    <col min="8196" max="8196" width="14.85546875" style="1" bestFit="1" customWidth="1"/>
    <col min="8197" max="8197" width="4.85546875" style="1" customWidth="1"/>
    <col min="8198" max="8198" width="14.85546875" style="1" bestFit="1" customWidth="1"/>
    <col min="8199" max="8199" width="4.5703125" style="1" customWidth="1"/>
    <col min="8200" max="8201" width="14.85546875" style="1" bestFit="1" customWidth="1"/>
    <col min="8202" max="8202" width="5" style="1" customWidth="1"/>
    <col min="8203" max="8204" width="14.85546875" style="1" bestFit="1" customWidth="1"/>
    <col min="8205" max="8205" width="8" style="1" customWidth="1"/>
    <col min="8206" max="8206" width="10" style="1" bestFit="1" customWidth="1"/>
    <col min="8207" max="8208" width="3.28515625" style="1" bestFit="1" customWidth="1"/>
    <col min="8209" max="8209" width="3.7109375" style="1" customWidth="1"/>
    <col min="8210" max="8210" width="4.28515625" style="1" customWidth="1"/>
    <col min="8211" max="8443" width="41.140625" style="1"/>
    <col min="8444" max="8444" width="4.140625" style="1" customWidth="1"/>
    <col min="8445" max="8445" width="6.28515625" style="1" bestFit="1" customWidth="1"/>
    <col min="8446" max="8446" width="8.42578125" style="1" bestFit="1" customWidth="1"/>
    <col min="8447" max="8447" width="4.140625" style="1" customWidth="1"/>
    <col min="8448" max="8448" width="41.85546875" style="1" customWidth="1"/>
    <col min="8449" max="8449" width="4.5703125" style="1" customWidth="1"/>
    <col min="8450" max="8450" width="14.85546875" style="1" bestFit="1" customWidth="1"/>
    <col min="8451" max="8451" width="4.28515625" style="1" customWidth="1"/>
    <col min="8452" max="8452" width="14.85546875" style="1" bestFit="1" customWidth="1"/>
    <col min="8453" max="8453" width="4.85546875" style="1" customWidth="1"/>
    <col min="8454" max="8454" width="14.85546875" style="1" bestFit="1" customWidth="1"/>
    <col min="8455" max="8455" width="4.5703125" style="1" customWidth="1"/>
    <col min="8456" max="8457" width="14.85546875" style="1" bestFit="1" customWidth="1"/>
    <col min="8458" max="8458" width="5" style="1" customWidth="1"/>
    <col min="8459" max="8460" width="14.85546875" style="1" bestFit="1" customWidth="1"/>
    <col min="8461" max="8461" width="8" style="1" customWidth="1"/>
    <col min="8462" max="8462" width="10" style="1" bestFit="1" customWidth="1"/>
    <col min="8463" max="8464" width="3.28515625" style="1" bestFit="1" customWidth="1"/>
    <col min="8465" max="8465" width="3.7109375" style="1" customWidth="1"/>
    <col min="8466" max="8466" width="4.28515625" style="1" customWidth="1"/>
    <col min="8467" max="8699" width="41.140625" style="1"/>
    <col min="8700" max="8700" width="4.140625" style="1" customWidth="1"/>
    <col min="8701" max="8701" width="6.28515625" style="1" bestFit="1" customWidth="1"/>
    <col min="8702" max="8702" width="8.42578125" style="1" bestFit="1" customWidth="1"/>
    <col min="8703" max="8703" width="4.140625" style="1" customWidth="1"/>
    <col min="8704" max="8704" width="41.85546875" style="1" customWidth="1"/>
    <col min="8705" max="8705" width="4.5703125" style="1" customWidth="1"/>
    <col min="8706" max="8706" width="14.85546875" style="1" bestFit="1" customWidth="1"/>
    <col min="8707" max="8707" width="4.28515625" style="1" customWidth="1"/>
    <col min="8708" max="8708" width="14.85546875" style="1" bestFit="1" customWidth="1"/>
    <col min="8709" max="8709" width="4.85546875" style="1" customWidth="1"/>
    <col min="8710" max="8710" width="14.85546875" style="1" bestFit="1" customWidth="1"/>
    <col min="8711" max="8711" width="4.5703125" style="1" customWidth="1"/>
    <col min="8712" max="8713" width="14.85546875" style="1" bestFit="1" customWidth="1"/>
    <col min="8714" max="8714" width="5" style="1" customWidth="1"/>
    <col min="8715" max="8716" width="14.85546875" style="1" bestFit="1" customWidth="1"/>
    <col min="8717" max="8717" width="8" style="1" customWidth="1"/>
    <col min="8718" max="8718" width="10" style="1" bestFit="1" customWidth="1"/>
    <col min="8719" max="8720" width="3.28515625" style="1" bestFit="1" customWidth="1"/>
    <col min="8721" max="8721" width="3.7109375" style="1" customWidth="1"/>
    <col min="8722" max="8722" width="4.28515625" style="1" customWidth="1"/>
    <col min="8723" max="8955" width="41.140625" style="1"/>
    <col min="8956" max="8956" width="4.140625" style="1" customWidth="1"/>
    <col min="8957" max="8957" width="6.28515625" style="1" bestFit="1" customWidth="1"/>
    <col min="8958" max="8958" width="8.42578125" style="1" bestFit="1" customWidth="1"/>
    <col min="8959" max="8959" width="4.140625" style="1" customWidth="1"/>
    <col min="8960" max="8960" width="41.85546875" style="1" customWidth="1"/>
    <col min="8961" max="8961" width="4.5703125" style="1" customWidth="1"/>
    <col min="8962" max="8962" width="14.85546875" style="1" bestFit="1" customWidth="1"/>
    <col min="8963" max="8963" width="4.28515625" style="1" customWidth="1"/>
    <col min="8964" max="8964" width="14.85546875" style="1" bestFit="1" customWidth="1"/>
    <col min="8965" max="8965" width="4.85546875" style="1" customWidth="1"/>
    <col min="8966" max="8966" width="14.85546875" style="1" bestFit="1" customWidth="1"/>
    <col min="8967" max="8967" width="4.5703125" style="1" customWidth="1"/>
    <col min="8968" max="8969" width="14.85546875" style="1" bestFit="1" customWidth="1"/>
    <col min="8970" max="8970" width="5" style="1" customWidth="1"/>
    <col min="8971" max="8972" width="14.85546875" style="1" bestFit="1" customWidth="1"/>
    <col min="8973" max="8973" width="8" style="1" customWidth="1"/>
    <col min="8974" max="8974" width="10" style="1" bestFit="1" customWidth="1"/>
    <col min="8975" max="8976" width="3.28515625" style="1" bestFit="1" customWidth="1"/>
    <col min="8977" max="8977" width="3.7109375" style="1" customWidth="1"/>
    <col min="8978" max="8978" width="4.28515625" style="1" customWidth="1"/>
    <col min="8979" max="9211" width="41.140625" style="1"/>
    <col min="9212" max="9212" width="4.140625" style="1" customWidth="1"/>
    <col min="9213" max="9213" width="6.28515625" style="1" bestFit="1" customWidth="1"/>
    <col min="9214" max="9214" width="8.42578125" style="1" bestFit="1" customWidth="1"/>
    <col min="9215" max="9215" width="4.140625" style="1" customWidth="1"/>
    <col min="9216" max="9216" width="41.85546875" style="1" customWidth="1"/>
    <col min="9217" max="9217" width="4.5703125" style="1" customWidth="1"/>
    <col min="9218" max="9218" width="14.85546875" style="1" bestFit="1" customWidth="1"/>
    <col min="9219" max="9219" width="4.28515625" style="1" customWidth="1"/>
    <col min="9220" max="9220" width="14.85546875" style="1" bestFit="1" customWidth="1"/>
    <col min="9221" max="9221" width="4.85546875" style="1" customWidth="1"/>
    <col min="9222" max="9222" width="14.85546875" style="1" bestFit="1" customWidth="1"/>
    <col min="9223" max="9223" width="4.5703125" style="1" customWidth="1"/>
    <col min="9224" max="9225" width="14.85546875" style="1" bestFit="1" customWidth="1"/>
    <col min="9226" max="9226" width="5" style="1" customWidth="1"/>
    <col min="9227" max="9228" width="14.85546875" style="1" bestFit="1" customWidth="1"/>
    <col min="9229" max="9229" width="8" style="1" customWidth="1"/>
    <col min="9230" max="9230" width="10" style="1" bestFit="1" customWidth="1"/>
    <col min="9231" max="9232" width="3.28515625" style="1" bestFit="1" customWidth="1"/>
    <col min="9233" max="9233" width="3.7109375" style="1" customWidth="1"/>
    <col min="9234" max="9234" width="4.28515625" style="1" customWidth="1"/>
    <col min="9235" max="9467" width="41.140625" style="1"/>
    <col min="9468" max="9468" width="4.140625" style="1" customWidth="1"/>
    <col min="9469" max="9469" width="6.28515625" style="1" bestFit="1" customWidth="1"/>
    <col min="9470" max="9470" width="8.42578125" style="1" bestFit="1" customWidth="1"/>
    <col min="9471" max="9471" width="4.140625" style="1" customWidth="1"/>
    <col min="9472" max="9472" width="41.85546875" style="1" customWidth="1"/>
    <col min="9473" max="9473" width="4.5703125" style="1" customWidth="1"/>
    <col min="9474" max="9474" width="14.85546875" style="1" bestFit="1" customWidth="1"/>
    <col min="9475" max="9475" width="4.28515625" style="1" customWidth="1"/>
    <col min="9476" max="9476" width="14.85546875" style="1" bestFit="1" customWidth="1"/>
    <col min="9477" max="9477" width="4.85546875" style="1" customWidth="1"/>
    <col min="9478" max="9478" width="14.85546875" style="1" bestFit="1" customWidth="1"/>
    <col min="9479" max="9479" width="4.5703125" style="1" customWidth="1"/>
    <col min="9480" max="9481" width="14.85546875" style="1" bestFit="1" customWidth="1"/>
    <col min="9482" max="9482" width="5" style="1" customWidth="1"/>
    <col min="9483" max="9484" width="14.85546875" style="1" bestFit="1" customWidth="1"/>
    <col min="9485" max="9485" width="8" style="1" customWidth="1"/>
    <col min="9486" max="9486" width="10" style="1" bestFit="1" customWidth="1"/>
    <col min="9487" max="9488" width="3.28515625" style="1" bestFit="1" customWidth="1"/>
    <col min="9489" max="9489" width="3.7109375" style="1" customWidth="1"/>
    <col min="9490" max="9490" width="4.28515625" style="1" customWidth="1"/>
    <col min="9491" max="9723" width="41.140625" style="1"/>
    <col min="9724" max="9724" width="4.140625" style="1" customWidth="1"/>
    <col min="9725" max="9725" width="6.28515625" style="1" bestFit="1" customWidth="1"/>
    <col min="9726" max="9726" width="8.42578125" style="1" bestFit="1" customWidth="1"/>
    <col min="9727" max="9727" width="4.140625" style="1" customWidth="1"/>
    <col min="9728" max="9728" width="41.85546875" style="1" customWidth="1"/>
    <col min="9729" max="9729" width="4.5703125" style="1" customWidth="1"/>
    <col min="9730" max="9730" width="14.85546875" style="1" bestFit="1" customWidth="1"/>
    <col min="9731" max="9731" width="4.28515625" style="1" customWidth="1"/>
    <col min="9732" max="9732" width="14.85546875" style="1" bestFit="1" customWidth="1"/>
    <col min="9733" max="9733" width="4.85546875" style="1" customWidth="1"/>
    <col min="9734" max="9734" width="14.85546875" style="1" bestFit="1" customWidth="1"/>
    <col min="9735" max="9735" width="4.5703125" style="1" customWidth="1"/>
    <col min="9736" max="9737" width="14.85546875" style="1" bestFit="1" customWidth="1"/>
    <col min="9738" max="9738" width="5" style="1" customWidth="1"/>
    <col min="9739" max="9740" width="14.85546875" style="1" bestFit="1" customWidth="1"/>
    <col min="9741" max="9741" width="8" style="1" customWidth="1"/>
    <col min="9742" max="9742" width="10" style="1" bestFit="1" customWidth="1"/>
    <col min="9743" max="9744" width="3.28515625" style="1" bestFit="1" customWidth="1"/>
    <col min="9745" max="9745" width="3.7109375" style="1" customWidth="1"/>
    <col min="9746" max="9746" width="4.28515625" style="1" customWidth="1"/>
    <col min="9747" max="9979" width="41.140625" style="1"/>
    <col min="9980" max="9980" width="4.140625" style="1" customWidth="1"/>
    <col min="9981" max="9981" width="6.28515625" style="1" bestFit="1" customWidth="1"/>
    <col min="9982" max="9982" width="8.42578125" style="1" bestFit="1" customWidth="1"/>
    <col min="9983" max="9983" width="4.140625" style="1" customWidth="1"/>
    <col min="9984" max="9984" width="41.85546875" style="1" customWidth="1"/>
    <col min="9985" max="9985" width="4.5703125" style="1" customWidth="1"/>
    <col min="9986" max="9986" width="14.85546875" style="1" bestFit="1" customWidth="1"/>
    <col min="9987" max="9987" width="4.28515625" style="1" customWidth="1"/>
    <col min="9988" max="9988" width="14.85546875" style="1" bestFit="1" customWidth="1"/>
    <col min="9989" max="9989" width="4.85546875" style="1" customWidth="1"/>
    <col min="9990" max="9990" width="14.85546875" style="1" bestFit="1" customWidth="1"/>
    <col min="9991" max="9991" width="4.5703125" style="1" customWidth="1"/>
    <col min="9992" max="9993" width="14.85546875" style="1" bestFit="1" customWidth="1"/>
    <col min="9994" max="9994" width="5" style="1" customWidth="1"/>
    <col min="9995" max="9996" width="14.85546875" style="1" bestFit="1" customWidth="1"/>
    <col min="9997" max="9997" width="8" style="1" customWidth="1"/>
    <col min="9998" max="9998" width="10" style="1" bestFit="1" customWidth="1"/>
    <col min="9999" max="10000" width="3.28515625" style="1" bestFit="1" customWidth="1"/>
    <col min="10001" max="10001" width="3.7109375" style="1" customWidth="1"/>
    <col min="10002" max="10002" width="4.28515625" style="1" customWidth="1"/>
    <col min="10003" max="10235" width="41.140625" style="1"/>
    <col min="10236" max="10236" width="4.140625" style="1" customWidth="1"/>
    <col min="10237" max="10237" width="6.28515625" style="1" bestFit="1" customWidth="1"/>
    <col min="10238" max="10238" width="8.42578125" style="1" bestFit="1" customWidth="1"/>
    <col min="10239" max="10239" width="4.140625" style="1" customWidth="1"/>
    <col min="10240" max="10240" width="41.85546875" style="1" customWidth="1"/>
    <col min="10241" max="10241" width="4.5703125" style="1" customWidth="1"/>
    <col min="10242" max="10242" width="14.85546875" style="1" bestFit="1" customWidth="1"/>
    <col min="10243" max="10243" width="4.28515625" style="1" customWidth="1"/>
    <col min="10244" max="10244" width="14.85546875" style="1" bestFit="1" customWidth="1"/>
    <col min="10245" max="10245" width="4.85546875" style="1" customWidth="1"/>
    <col min="10246" max="10246" width="14.85546875" style="1" bestFit="1" customWidth="1"/>
    <col min="10247" max="10247" width="4.5703125" style="1" customWidth="1"/>
    <col min="10248" max="10249" width="14.85546875" style="1" bestFit="1" customWidth="1"/>
    <col min="10250" max="10250" width="5" style="1" customWidth="1"/>
    <col min="10251" max="10252" width="14.85546875" style="1" bestFit="1" customWidth="1"/>
    <col min="10253" max="10253" width="8" style="1" customWidth="1"/>
    <col min="10254" max="10254" width="10" style="1" bestFit="1" customWidth="1"/>
    <col min="10255" max="10256" width="3.28515625" style="1" bestFit="1" customWidth="1"/>
    <col min="10257" max="10257" width="3.7109375" style="1" customWidth="1"/>
    <col min="10258" max="10258" width="4.28515625" style="1" customWidth="1"/>
    <col min="10259" max="10491" width="41.140625" style="1"/>
    <col min="10492" max="10492" width="4.140625" style="1" customWidth="1"/>
    <col min="10493" max="10493" width="6.28515625" style="1" bestFit="1" customWidth="1"/>
    <col min="10494" max="10494" width="8.42578125" style="1" bestFit="1" customWidth="1"/>
    <col min="10495" max="10495" width="4.140625" style="1" customWidth="1"/>
    <col min="10496" max="10496" width="41.85546875" style="1" customWidth="1"/>
    <col min="10497" max="10497" width="4.5703125" style="1" customWidth="1"/>
    <col min="10498" max="10498" width="14.85546875" style="1" bestFit="1" customWidth="1"/>
    <col min="10499" max="10499" width="4.28515625" style="1" customWidth="1"/>
    <col min="10500" max="10500" width="14.85546875" style="1" bestFit="1" customWidth="1"/>
    <col min="10501" max="10501" width="4.85546875" style="1" customWidth="1"/>
    <col min="10502" max="10502" width="14.85546875" style="1" bestFit="1" customWidth="1"/>
    <col min="10503" max="10503" width="4.5703125" style="1" customWidth="1"/>
    <col min="10504" max="10505" width="14.85546875" style="1" bestFit="1" customWidth="1"/>
    <col min="10506" max="10506" width="5" style="1" customWidth="1"/>
    <col min="10507" max="10508" width="14.85546875" style="1" bestFit="1" customWidth="1"/>
    <col min="10509" max="10509" width="8" style="1" customWidth="1"/>
    <col min="10510" max="10510" width="10" style="1" bestFit="1" customWidth="1"/>
    <col min="10511" max="10512" width="3.28515625" style="1" bestFit="1" customWidth="1"/>
    <col min="10513" max="10513" width="3.7109375" style="1" customWidth="1"/>
    <col min="10514" max="10514" width="4.28515625" style="1" customWidth="1"/>
    <col min="10515" max="10747" width="41.140625" style="1"/>
    <col min="10748" max="10748" width="4.140625" style="1" customWidth="1"/>
    <col min="10749" max="10749" width="6.28515625" style="1" bestFit="1" customWidth="1"/>
    <col min="10750" max="10750" width="8.42578125" style="1" bestFit="1" customWidth="1"/>
    <col min="10751" max="10751" width="4.140625" style="1" customWidth="1"/>
    <col min="10752" max="10752" width="41.85546875" style="1" customWidth="1"/>
    <col min="10753" max="10753" width="4.5703125" style="1" customWidth="1"/>
    <col min="10754" max="10754" width="14.85546875" style="1" bestFit="1" customWidth="1"/>
    <col min="10755" max="10755" width="4.28515625" style="1" customWidth="1"/>
    <col min="10756" max="10756" width="14.85546875" style="1" bestFit="1" customWidth="1"/>
    <col min="10757" max="10757" width="4.85546875" style="1" customWidth="1"/>
    <col min="10758" max="10758" width="14.85546875" style="1" bestFit="1" customWidth="1"/>
    <col min="10759" max="10759" width="4.5703125" style="1" customWidth="1"/>
    <col min="10760" max="10761" width="14.85546875" style="1" bestFit="1" customWidth="1"/>
    <col min="10762" max="10762" width="5" style="1" customWidth="1"/>
    <col min="10763" max="10764" width="14.85546875" style="1" bestFit="1" customWidth="1"/>
    <col min="10765" max="10765" width="8" style="1" customWidth="1"/>
    <col min="10766" max="10766" width="10" style="1" bestFit="1" customWidth="1"/>
    <col min="10767" max="10768" width="3.28515625" style="1" bestFit="1" customWidth="1"/>
    <col min="10769" max="10769" width="3.7109375" style="1" customWidth="1"/>
    <col min="10770" max="10770" width="4.28515625" style="1" customWidth="1"/>
    <col min="10771" max="11003" width="41.140625" style="1"/>
    <col min="11004" max="11004" width="4.140625" style="1" customWidth="1"/>
    <col min="11005" max="11005" width="6.28515625" style="1" bestFit="1" customWidth="1"/>
    <col min="11006" max="11006" width="8.42578125" style="1" bestFit="1" customWidth="1"/>
    <col min="11007" max="11007" width="4.140625" style="1" customWidth="1"/>
    <col min="11008" max="11008" width="41.85546875" style="1" customWidth="1"/>
    <col min="11009" max="11009" width="4.5703125" style="1" customWidth="1"/>
    <col min="11010" max="11010" width="14.85546875" style="1" bestFit="1" customWidth="1"/>
    <col min="11011" max="11011" width="4.28515625" style="1" customWidth="1"/>
    <col min="11012" max="11012" width="14.85546875" style="1" bestFit="1" customWidth="1"/>
    <col min="11013" max="11013" width="4.85546875" style="1" customWidth="1"/>
    <col min="11014" max="11014" width="14.85546875" style="1" bestFit="1" customWidth="1"/>
    <col min="11015" max="11015" width="4.5703125" style="1" customWidth="1"/>
    <col min="11016" max="11017" width="14.85546875" style="1" bestFit="1" customWidth="1"/>
    <col min="11018" max="11018" width="5" style="1" customWidth="1"/>
    <col min="11019" max="11020" width="14.85546875" style="1" bestFit="1" customWidth="1"/>
    <col min="11021" max="11021" width="8" style="1" customWidth="1"/>
    <col min="11022" max="11022" width="10" style="1" bestFit="1" customWidth="1"/>
    <col min="11023" max="11024" width="3.28515625" style="1" bestFit="1" customWidth="1"/>
    <col min="11025" max="11025" width="3.7109375" style="1" customWidth="1"/>
    <col min="11026" max="11026" width="4.28515625" style="1" customWidth="1"/>
    <col min="11027" max="11259" width="41.140625" style="1"/>
    <col min="11260" max="11260" width="4.140625" style="1" customWidth="1"/>
    <col min="11261" max="11261" width="6.28515625" style="1" bestFit="1" customWidth="1"/>
    <col min="11262" max="11262" width="8.42578125" style="1" bestFit="1" customWidth="1"/>
    <col min="11263" max="11263" width="4.140625" style="1" customWidth="1"/>
    <col min="11264" max="11264" width="41.85546875" style="1" customWidth="1"/>
    <col min="11265" max="11265" width="4.5703125" style="1" customWidth="1"/>
    <col min="11266" max="11266" width="14.85546875" style="1" bestFit="1" customWidth="1"/>
    <col min="11267" max="11267" width="4.28515625" style="1" customWidth="1"/>
    <col min="11268" max="11268" width="14.85546875" style="1" bestFit="1" customWidth="1"/>
    <col min="11269" max="11269" width="4.85546875" style="1" customWidth="1"/>
    <col min="11270" max="11270" width="14.85546875" style="1" bestFit="1" customWidth="1"/>
    <col min="11271" max="11271" width="4.5703125" style="1" customWidth="1"/>
    <col min="11272" max="11273" width="14.85546875" style="1" bestFit="1" customWidth="1"/>
    <col min="11274" max="11274" width="5" style="1" customWidth="1"/>
    <col min="11275" max="11276" width="14.85546875" style="1" bestFit="1" customWidth="1"/>
    <col min="11277" max="11277" width="8" style="1" customWidth="1"/>
    <col min="11278" max="11278" width="10" style="1" bestFit="1" customWidth="1"/>
    <col min="11279" max="11280" width="3.28515625" style="1" bestFit="1" customWidth="1"/>
    <col min="11281" max="11281" width="3.7109375" style="1" customWidth="1"/>
    <col min="11282" max="11282" width="4.28515625" style="1" customWidth="1"/>
    <col min="11283" max="11515" width="41.140625" style="1"/>
    <col min="11516" max="11516" width="4.140625" style="1" customWidth="1"/>
    <col min="11517" max="11517" width="6.28515625" style="1" bestFit="1" customWidth="1"/>
    <col min="11518" max="11518" width="8.42578125" style="1" bestFit="1" customWidth="1"/>
    <col min="11519" max="11519" width="4.140625" style="1" customWidth="1"/>
    <col min="11520" max="11520" width="41.85546875" style="1" customWidth="1"/>
    <col min="11521" max="11521" width="4.5703125" style="1" customWidth="1"/>
    <col min="11522" max="11522" width="14.85546875" style="1" bestFit="1" customWidth="1"/>
    <col min="11523" max="11523" width="4.28515625" style="1" customWidth="1"/>
    <col min="11524" max="11524" width="14.85546875" style="1" bestFit="1" customWidth="1"/>
    <col min="11525" max="11525" width="4.85546875" style="1" customWidth="1"/>
    <col min="11526" max="11526" width="14.85546875" style="1" bestFit="1" customWidth="1"/>
    <col min="11527" max="11527" width="4.5703125" style="1" customWidth="1"/>
    <col min="11528" max="11529" width="14.85546875" style="1" bestFit="1" customWidth="1"/>
    <col min="11530" max="11530" width="5" style="1" customWidth="1"/>
    <col min="11531" max="11532" width="14.85546875" style="1" bestFit="1" customWidth="1"/>
    <col min="11533" max="11533" width="8" style="1" customWidth="1"/>
    <col min="11534" max="11534" width="10" style="1" bestFit="1" customWidth="1"/>
    <col min="11535" max="11536" width="3.28515625" style="1" bestFit="1" customWidth="1"/>
    <col min="11537" max="11537" width="3.7109375" style="1" customWidth="1"/>
    <col min="11538" max="11538" width="4.28515625" style="1" customWidth="1"/>
    <col min="11539" max="11771" width="41.140625" style="1"/>
    <col min="11772" max="11772" width="4.140625" style="1" customWidth="1"/>
    <col min="11773" max="11773" width="6.28515625" style="1" bestFit="1" customWidth="1"/>
    <col min="11774" max="11774" width="8.42578125" style="1" bestFit="1" customWidth="1"/>
    <col min="11775" max="11775" width="4.140625" style="1" customWidth="1"/>
    <col min="11776" max="11776" width="41.85546875" style="1" customWidth="1"/>
    <col min="11777" max="11777" width="4.5703125" style="1" customWidth="1"/>
    <col min="11778" max="11778" width="14.85546875" style="1" bestFit="1" customWidth="1"/>
    <col min="11779" max="11779" width="4.28515625" style="1" customWidth="1"/>
    <col min="11780" max="11780" width="14.85546875" style="1" bestFit="1" customWidth="1"/>
    <col min="11781" max="11781" width="4.85546875" style="1" customWidth="1"/>
    <col min="11782" max="11782" width="14.85546875" style="1" bestFit="1" customWidth="1"/>
    <col min="11783" max="11783" width="4.5703125" style="1" customWidth="1"/>
    <col min="11784" max="11785" width="14.85546875" style="1" bestFit="1" customWidth="1"/>
    <col min="11786" max="11786" width="5" style="1" customWidth="1"/>
    <col min="11787" max="11788" width="14.85546875" style="1" bestFit="1" customWidth="1"/>
    <col min="11789" max="11789" width="8" style="1" customWidth="1"/>
    <col min="11790" max="11790" width="10" style="1" bestFit="1" customWidth="1"/>
    <col min="11791" max="11792" width="3.28515625" style="1" bestFit="1" customWidth="1"/>
    <col min="11793" max="11793" width="3.7109375" style="1" customWidth="1"/>
    <col min="11794" max="11794" width="4.28515625" style="1" customWidth="1"/>
    <col min="11795" max="12027" width="41.140625" style="1"/>
    <col min="12028" max="12028" width="4.140625" style="1" customWidth="1"/>
    <col min="12029" max="12029" width="6.28515625" style="1" bestFit="1" customWidth="1"/>
    <col min="12030" max="12030" width="8.42578125" style="1" bestFit="1" customWidth="1"/>
    <col min="12031" max="12031" width="4.140625" style="1" customWidth="1"/>
    <col min="12032" max="12032" width="41.85546875" style="1" customWidth="1"/>
    <col min="12033" max="12033" width="4.5703125" style="1" customWidth="1"/>
    <col min="12034" max="12034" width="14.85546875" style="1" bestFit="1" customWidth="1"/>
    <col min="12035" max="12035" width="4.28515625" style="1" customWidth="1"/>
    <col min="12036" max="12036" width="14.85546875" style="1" bestFit="1" customWidth="1"/>
    <col min="12037" max="12037" width="4.85546875" style="1" customWidth="1"/>
    <col min="12038" max="12038" width="14.85546875" style="1" bestFit="1" customWidth="1"/>
    <col min="12039" max="12039" width="4.5703125" style="1" customWidth="1"/>
    <col min="12040" max="12041" width="14.85546875" style="1" bestFit="1" customWidth="1"/>
    <col min="12042" max="12042" width="5" style="1" customWidth="1"/>
    <col min="12043" max="12044" width="14.85546875" style="1" bestFit="1" customWidth="1"/>
    <col min="12045" max="12045" width="8" style="1" customWidth="1"/>
    <col min="12046" max="12046" width="10" style="1" bestFit="1" customWidth="1"/>
    <col min="12047" max="12048" width="3.28515625" style="1" bestFit="1" customWidth="1"/>
    <col min="12049" max="12049" width="3.7109375" style="1" customWidth="1"/>
    <col min="12050" max="12050" width="4.28515625" style="1" customWidth="1"/>
    <col min="12051" max="12283" width="41.140625" style="1"/>
    <col min="12284" max="12284" width="4.140625" style="1" customWidth="1"/>
    <col min="12285" max="12285" width="6.28515625" style="1" bestFit="1" customWidth="1"/>
    <col min="12286" max="12286" width="8.42578125" style="1" bestFit="1" customWidth="1"/>
    <col min="12287" max="12287" width="4.140625" style="1" customWidth="1"/>
    <col min="12288" max="12288" width="41.85546875" style="1" customWidth="1"/>
    <col min="12289" max="12289" width="4.5703125" style="1" customWidth="1"/>
    <col min="12290" max="12290" width="14.85546875" style="1" bestFit="1" customWidth="1"/>
    <col min="12291" max="12291" width="4.28515625" style="1" customWidth="1"/>
    <col min="12292" max="12292" width="14.85546875" style="1" bestFit="1" customWidth="1"/>
    <col min="12293" max="12293" width="4.85546875" style="1" customWidth="1"/>
    <col min="12294" max="12294" width="14.85546875" style="1" bestFit="1" customWidth="1"/>
    <col min="12295" max="12295" width="4.5703125" style="1" customWidth="1"/>
    <col min="12296" max="12297" width="14.85546875" style="1" bestFit="1" customWidth="1"/>
    <col min="12298" max="12298" width="5" style="1" customWidth="1"/>
    <col min="12299" max="12300" width="14.85546875" style="1" bestFit="1" customWidth="1"/>
    <col min="12301" max="12301" width="8" style="1" customWidth="1"/>
    <col min="12302" max="12302" width="10" style="1" bestFit="1" customWidth="1"/>
    <col min="12303" max="12304" width="3.28515625" style="1" bestFit="1" customWidth="1"/>
    <col min="12305" max="12305" width="3.7109375" style="1" customWidth="1"/>
    <col min="12306" max="12306" width="4.28515625" style="1" customWidth="1"/>
    <col min="12307" max="12539" width="41.140625" style="1"/>
    <col min="12540" max="12540" width="4.140625" style="1" customWidth="1"/>
    <col min="12541" max="12541" width="6.28515625" style="1" bestFit="1" customWidth="1"/>
    <col min="12542" max="12542" width="8.42578125" style="1" bestFit="1" customWidth="1"/>
    <col min="12543" max="12543" width="4.140625" style="1" customWidth="1"/>
    <col min="12544" max="12544" width="41.85546875" style="1" customWidth="1"/>
    <col min="12545" max="12545" width="4.5703125" style="1" customWidth="1"/>
    <col min="12546" max="12546" width="14.85546875" style="1" bestFit="1" customWidth="1"/>
    <col min="12547" max="12547" width="4.28515625" style="1" customWidth="1"/>
    <col min="12548" max="12548" width="14.85546875" style="1" bestFit="1" customWidth="1"/>
    <col min="12549" max="12549" width="4.85546875" style="1" customWidth="1"/>
    <col min="12550" max="12550" width="14.85546875" style="1" bestFit="1" customWidth="1"/>
    <col min="12551" max="12551" width="4.5703125" style="1" customWidth="1"/>
    <col min="12552" max="12553" width="14.85546875" style="1" bestFit="1" customWidth="1"/>
    <col min="12554" max="12554" width="5" style="1" customWidth="1"/>
    <col min="12555" max="12556" width="14.85546875" style="1" bestFit="1" customWidth="1"/>
    <col min="12557" max="12557" width="8" style="1" customWidth="1"/>
    <col min="12558" max="12558" width="10" style="1" bestFit="1" customWidth="1"/>
    <col min="12559" max="12560" width="3.28515625" style="1" bestFit="1" customWidth="1"/>
    <col min="12561" max="12561" width="3.7109375" style="1" customWidth="1"/>
    <col min="12562" max="12562" width="4.28515625" style="1" customWidth="1"/>
    <col min="12563" max="12795" width="41.140625" style="1"/>
    <col min="12796" max="12796" width="4.140625" style="1" customWidth="1"/>
    <col min="12797" max="12797" width="6.28515625" style="1" bestFit="1" customWidth="1"/>
    <col min="12798" max="12798" width="8.42578125" style="1" bestFit="1" customWidth="1"/>
    <col min="12799" max="12799" width="4.140625" style="1" customWidth="1"/>
    <col min="12800" max="12800" width="41.85546875" style="1" customWidth="1"/>
    <col min="12801" max="12801" width="4.5703125" style="1" customWidth="1"/>
    <col min="12802" max="12802" width="14.85546875" style="1" bestFit="1" customWidth="1"/>
    <col min="12803" max="12803" width="4.28515625" style="1" customWidth="1"/>
    <col min="12804" max="12804" width="14.85546875" style="1" bestFit="1" customWidth="1"/>
    <col min="12805" max="12805" width="4.85546875" style="1" customWidth="1"/>
    <col min="12806" max="12806" width="14.85546875" style="1" bestFit="1" customWidth="1"/>
    <col min="12807" max="12807" width="4.5703125" style="1" customWidth="1"/>
    <col min="12808" max="12809" width="14.85546875" style="1" bestFit="1" customWidth="1"/>
    <col min="12810" max="12810" width="5" style="1" customWidth="1"/>
    <col min="12811" max="12812" width="14.85546875" style="1" bestFit="1" customWidth="1"/>
    <col min="12813" max="12813" width="8" style="1" customWidth="1"/>
    <col min="12814" max="12814" width="10" style="1" bestFit="1" customWidth="1"/>
    <col min="12815" max="12816" width="3.28515625" style="1" bestFit="1" customWidth="1"/>
    <col min="12817" max="12817" width="3.7109375" style="1" customWidth="1"/>
    <col min="12818" max="12818" width="4.28515625" style="1" customWidth="1"/>
    <col min="12819" max="13051" width="41.140625" style="1"/>
    <col min="13052" max="13052" width="4.140625" style="1" customWidth="1"/>
    <col min="13053" max="13053" width="6.28515625" style="1" bestFit="1" customWidth="1"/>
    <col min="13054" max="13054" width="8.42578125" style="1" bestFit="1" customWidth="1"/>
    <col min="13055" max="13055" width="4.140625" style="1" customWidth="1"/>
    <col min="13056" max="13056" width="41.85546875" style="1" customWidth="1"/>
    <col min="13057" max="13057" width="4.5703125" style="1" customWidth="1"/>
    <col min="13058" max="13058" width="14.85546875" style="1" bestFit="1" customWidth="1"/>
    <col min="13059" max="13059" width="4.28515625" style="1" customWidth="1"/>
    <col min="13060" max="13060" width="14.85546875" style="1" bestFit="1" customWidth="1"/>
    <col min="13061" max="13061" width="4.85546875" style="1" customWidth="1"/>
    <col min="13062" max="13062" width="14.85546875" style="1" bestFit="1" customWidth="1"/>
    <col min="13063" max="13063" width="4.5703125" style="1" customWidth="1"/>
    <col min="13064" max="13065" width="14.85546875" style="1" bestFit="1" customWidth="1"/>
    <col min="13066" max="13066" width="5" style="1" customWidth="1"/>
    <col min="13067" max="13068" width="14.85546875" style="1" bestFit="1" customWidth="1"/>
    <col min="13069" max="13069" width="8" style="1" customWidth="1"/>
    <col min="13070" max="13070" width="10" style="1" bestFit="1" customWidth="1"/>
    <col min="13071" max="13072" width="3.28515625" style="1" bestFit="1" customWidth="1"/>
    <col min="13073" max="13073" width="3.7109375" style="1" customWidth="1"/>
    <col min="13074" max="13074" width="4.28515625" style="1" customWidth="1"/>
    <col min="13075" max="13307" width="41.140625" style="1"/>
    <col min="13308" max="13308" width="4.140625" style="1" customWidth="1"/>
    <col min="13309" max="13309" width="6.28515625" style="1" bestFit="1" customWidth="1"/>
    <col min="13310" max="13310" width="8.42578125" style="1" bestFit="1" customWidth="1"/>
    <col min="13311" max="13311" width="4.140625" style="1" customWidth="1"/>
    <col min="13312" max="13312" width="41.85546875" style="1" customWidth="1"/>
    <col min="13313" max="13313" width="4.5703125" style="1" customWidth="1"/>
    <col min="13314" max="13314" width="14.85546875" style="1" bestFit="1" customWidth="1"/>
    <col min="13315" max="13315" width="4.28515625" style="1" customWidth="1"/>
    <col min="13316" max="13316" width="14.85546875" style="1" bestFit="1" customWidth="1"/>
    <col min="13317" max="13317" width="4.85546875" style="1" customWidth="1"/>
    <col min="13318" max="13318" width="14.85546875" style="1" bestFit="1" customWidth="1"/>
    <col min="13319" max="13319" width="4.5703125" style="1" customWidth="1"/>
    <col min="13320" max="13321" width="14.85546875" style="1" bestFit="1" customWidth="1"/>
    <col min="13322" max="13322" width="5" style="1" customWidth="1"/>
    <col min="13323" max="13324" width="14.85546875" style="1" bestFit="1" customWidth="1"/>
    <col min="13325" max="13325" width="8" style="1" customWidth="1"/>
    <col min="13326" max="13326" width="10" style="1" bestFit="1" customWidth="1"/>
    <col min="13327" max="13328" width="3.28515625" style="1" bestFit="1" customWidth="1"/>
    <col min="13329" max="13329" width="3.7109375" style="1" customWidth="1"/>
    <col min="13330" max="13330" width="4.28515625" style="1" customWidth="1"/>
    <col min="13331" max="13563" width="41.140625" style="1"/>
    <col min="13564" max="13564" width="4.140625" style="1" customWidth="1"/>
    <col min="13565" max="13565" width="6.28515625" style="1" bestFit="1" customWidth="1"/>
    <col min="13566" max="13566" width="8.42578125" style="1" bestFit="1" customWidth="1"/>
    <col min="13567" max="13567" width="4.140625" style="1" customWidth="1"/>
    <col min="13568" max="13568" width="41.85546875" style="1" customWidth="1"/>
    <col min="13569" max="13569" width="4.5703125" style="1" customWidth="1"/>
    <col min="13570" max="13570" width="14.85546875" style="1" bestFit="1" customWidth="1"/>
    <col min="13571" max="13571" width="4.28515625" style="1" customWidth="1"/>
    <col min="13572" max="13572" width="14.85546875" style="1" bestFit="1" customWidth="1"/>
    <col min="13573" max="13573" width="4.85546875" style="1" customWidth="1"/>
    <col min="13574" max="13574" width="14.85546875" style="1" bestFit="1" customWidth="1"/>
    <col min="13575" max="13575" width="4.5703125" style="1" customWidth="1"/>
    <col min="13576" max="13577" width="14.85546875" style="1" bestFit="1" customWidth="1"/>
    <col min="13578" max="13578" width="5" style="1" customWidth="1"/>
    <col min="13579" max="13580" width="14.85546875" style="1" bestFit="1" customWidth="1"/>
    <col min="13581" max="13581" width="8" style="1" customWidth="1"/>
    <col min="13582" max="13582" width="10" style="1" bestFit="1" customWidth="1"/>
    <col min="13583" max="13584" width="3.28515625" style="1" bestFit="1" customWidth="1"/>
    <col min="13585" max="13585" width="3.7109375" style="1" customWidth="1"/>
    <col min="13586" max="13586" width="4.28515625" style="1" customWidth="1"/>
    <col min="13587" max="13819" width="41.140625" style="1"/>
    <col min="13820" max="13820" width="4.140625" style="1" customWidth="1"/>
    <col min="13821" max="13821" width="6.28515625" style="1" bestFit="1" customWidth="1"/>
    <col min="13822" max="13822" width="8.42578125" style="1" bestFit="1" customWidth="1"/>
    <col min="13823" max="13823" width="4.140625" style="1" customWidth="1"/>
    <col min="13824" max="13824" width="41.85546875" style="1" customWidth="1"/>
    <col min="13825" max="13825" width="4.5703125" style="1" customWidth="1"/>
    <col min="13826" max="13826" width="14.85546875" style="1" bestFit="1" customWidth="1"/>
    <col min="13827" max="13827" width="4.28515625" style="1" customWidth="1"/>
    <col min="13828" max="13828" width="14.85546875" style="1" bestFit="1" customWidth="1"/>
    <col min="13829" max="13829" width="4.85546875" style="1" customWidth="1"/>
    <col min="13830" max="13830" width="14.85546875" style="1" bestFit="1" customWidth="1"/>
    <col min="13831" max="13831" width="4.5703125" style="1" customWidth="1"/>
    <col min="13832" max="13833" width="14.85546875" style="1" bestFit="1" customWidth="1"/>
    <col min="13834" max="13834" width="5" style="1" customWidth="1"/>
    <col min="13835" max="13836" width="14.85546875" style="1" bestFit="1" customWidth="1"/>
    <col min="13837" max="13837" width="8" style="1" customWidth="1"/>
    <col min="13838" max="13838" width="10" style="1" bestFit="1" customWidth="1"/>
    <col min="13839" max="13840" width="3.28515625" style="1" bestFit="1" customWidth="1"/>
    <col min="13841" max="13841" width="3.7109375" style="1" customWidth="1"/>
    <col min="13842" max="13842" width="4.28515625" style="1" customWidth="1"/>
    <col min="13843" max="14075" width="41.140625" style="1"/>
    <col min="14076" max="14076" width="4.140625" style="1" customWidth="1"/>
    <col min="14077" max="14077" width="6.28515625" style="1" bestFit="1" customWidth="1"/>
    <col min="14078" max="14078" width="8.42578125" style="1" bestFit="1" customWidth="1"/>
    <col min="14079" max="14079" width="4.140625" style="1" customWidth="1"/>
    <col min="14080" max="14080" width="41.85546875" style="1" customWidth="1"/>
    <col min="14081" max="14081" width="4.5703125" style="1" customWidth="1"/>
    <col min="14082" max="14082" width="14.85546875" style="1" bestFit="1" customWidth="1"/>
    <col min="14083" max="14083" width="4.28515625" style="1" customWidth="1"/>
    <col min="14084" max="14084" width="14.85546875" style="1" bestFit="1" customWidth="1"/>
    <col min="14085" max="14085" width="4.85546875" style="1" customWidth="1"/>
    <col min="14086" max="14086" width="14.85546875" style="1" bestFit="1" customWidth="1"/>
    <col min="14087" max="14087" width="4.5703125" style="1" customWidth="1"/>
    <col min="14088" max="14089" width="14.85546875" style="1" bestFit="1" customWidth="1"/>
    <col min="14090" max="14090" width="5" style="1" customWidth="1"/>
    <col min="14091" max="14092" width="14.85546875" style="1" bestFit="1" customWidth="1"/>
    <col min="14093" max="14093" width="8" style="1" customWidth="1"/>
    <col min="14094" max="14094" width="10" style="1" bestFit="1" customWidth="1"/>
    <col min="14095" max="14096" width="3.28515625" style="1" bestFit="1" customWidth="1"/>
    <col min="14097" max="14097" width="3.7109375" style="1" customWidth="1"/>
    <col min="14098" max="14098" width="4.28515625" style="1" customWidth="1"/>
    <col min="14099" max="14331" width="41.140625" style="1"/>
    <col min="14332" max="14332" width="4.140625" style="1" customWidth="1"/>
    <col min="14333" max="14333" width="6.28515625" style="1" bestFit="1" customWidth="1"/>
    <col min="14334" max="14334" width="8.42578125" style="1" bestFit="1" customWidth="1"/>
    <col min="14335" max="14335" width="4.140625" style="1" customWidth="1"/>
    <col min="14336" max="14336" width="41.85546875" style="1" customWidth="1"/>
    <col min="14337" max="14337" width="4.5703125" style="1" customWidth="1"/>
    <col min="14338" max="14338" width="14.85546875" style="1" bestFit="1" customWidth="1"/>
    <col min="14339" max="14339" width="4.28515625" style="1" customWidth="1"/>
    <col min="14340" max="14340" width="14.85546875" style="1" bestFit="1" customWidth="1"/>
    <col min="14341" max="14341" width="4.85546875" style="1" customWidth="1"/>
    <col min="14342" max="14342" width="14.85546875" style="1" bestFit="1" customWidth="1"/>
    <col min="14343" max="14343" width="4.5703125" style="1" customWidth="1"/>
    <col min="14344" max="14345" width="14.85546875" style="1" bestFit="1" customWidth="1"/>
    <col min="14346" max="14346" width="5" style="1" customWidth="1"/>
    <col min="14347" max="14348" width="14.85546875" style="1" bestFit="1" customWidth="1"/>
    <col min="14349" max="14349" width="8" style="1" customWidth="1"/>
    <col min="14350" max="14350" width="10" style="1" bestFit="1" customWidth="1"/>
    <col min="14351" max="14352" width="3.28515625" style="1" bestFit="1" customWidth="1"/>
    <col min="14353" max="14353" width="3.7109375" style="1" customWidth="1"/>
    <col min="14354" max="14354" width="4.28515625" style="1" customWidth="1"/>
    <col min="14355" max="14587" width="41.140625" style="1"/>
    <col min="14588" max="14588" width="4.140625" style="1" customWidth="1"/>
    <col min="14589" max="14589" width="6.28515625" style="1" bestFit="1" customWidth="1"/>
    <col min="14590" max="14590" width="8.42578125" style="1" bestFit="1" customWidth="1"/>
    <col min="14591" max="14591" width="4.140625" style="1" customWidth="1"/>
    <col min="14592" max="14592" width="41.85546875" style="1" customWidth="1"/>
    <col min="14593" max="14593" width="4.5703125" style="1" customWidth="1"/>
    <col min="14594" max="14594" width="14.85546875" style="1" bestFit="1" customWidth="1"/>
    <col min="14595" max="14595" width="4.28515625" style="1" customWidth="1"/>
    <col min="14596" max="14596" width="14.85546875" style="1" bestFit="1" customWidth="1"/>
    <col min="14597" max="14597" width="4.85546875" style="1" customWidth="1"/>
    <col min="14598" max="14598" width="14.85546875" style="1" bestFit="1" customWidth="1"/>
    <col min="14599" max="14599" width="4.5703125" style="1" customWidth="1"/>
    <col min="14600" max="14601" width="14.85546875" style="1" bestFit="1" customWidth="1"/>
    <col min="14602" max="14602" width="5" style="1" customWidth="1"/>
    <col min="14603" max="14604" width="14.85546875" style="1" bestFit="1" customWidth="1"/>
    <col min="14605" max="14605" width="8" style="1" customWidth="1"/>
    <col min="14606" max="14606" width="10" style="1" bestFit="1" customWidth="1"/>
    <col min="14607" max="14608" width="3.28515625" style="1" bestFit="1" customWidth="1"/>
    <col min="14609" max="14609" width="3.7109375" style="1" customWidth="1"/>
    <col min="14610" max="14610" width="4.28515625" style="1" customWidth="1"/>
    <col min="14611" max="14843" width="41.140625" style="1"/>
    <col min="14844" max="14844" width="4.140625" style="1" customWidth="1"/>
    <col min="14845" max="14845" width="6.28515625" style="1" bestFit="1" customWidth="1"/>
    <col min="14846" max="14846" width="8.42578125" style="1" bestFit="1" customWidth="1"/>
    <col min="14847" max="14847" width="4.140625" style="1" customWidth="1"/>
    <col min="14848" max="14848" width="41.85546875" style="1" customWidth="1"/>
    <col min="14849" max="14849" width="4.5703125" style="1" customWidth="1"/>
    <col min="14850" max="14850" width="14.85546875" style="1" bestFit="1" customWidth="1"/>
    <col min="14851" max="14851" width="4.28515625" style="1" customWidth="1"/>
    <col min="14852" max="14852" width="14.85546875" style="1" bestFit="1" customWidth="1"/>
    <col min="14853" max="14853" width="4.85546875" style="1" customWidth="1"/>
    <col min="14854" max="14854" width="14.85546875" style="1" bestFit="1" customWidth="1"/>
    <col min="14855" max="14855" width="4.5703125" style="1" customWidth="1"/>
    <col min="14856" max="14857" width="14.85546875" style="1" bestFit="1" customWidth="1"/>
    <col min="14858" max="14858" width="5" style="1" customWidth="1"/>
    <col min="14859" max="14860" width="14.85546875" style="1" bestFit="1" customWidth="1"/>
    <col min="14861" max="14861" width="8" style="1" customWidth="1"/>
    <col min="14862" max="14862" width="10" style="1" bestFit="1" customWidth="1"/>
    <col min="14863" max="14864" width="3.28515625" style="1" bestFit="1" customWidth="1"/>
    <col min="14865" max="14865" width="3.7109375" style="1" customWidth="1"/>
    <col min="14866" max="14866" width="4.28515625" style="1" customWidth="1"/>
    <col min="14867" max="15099" width="41.140625" style="1"/>
    <col min="15100" max="15100" width="4.140625" style="1" customWidth="1"/>
    <col min="15101" max="15101" width="6.28515625" style="1" bestFit="1" customWidth="1"/>
    <col min="15102" max="15102" width="8.42578125" style="1" bestFit="1" customWidth="1"/>
    <col min="15103" max="15103" width="4.140625" style="1" customWidth="1"/>
    <col min="15104" max="15104" width="41.85546875" style="1" customWidth="1"/>
    <col min="15105" max="15105" width="4.5703125" style="1" customWidth="1"/>
    <col min="15106" max="15106" width="14.85546875" style="1" bestFit="1" customWidth="1"/>
    <col min="15107" max="15107" width="4.28515625" style="1" customWidth="1"/>
    <col min="15108" max="15108" width="14.85546875" style="1" bestFit="1" customWidth="1"/>
    <col min="15109" max="15109" width="4.85546875" style="1" customWidth="1"/>
    <col min="15110" max="15110" width="14.85546875" style="1" bestFit="1" customWidth="1"/>
    <col min="15111" max="15111" width="4.5703125" style="1" customWidth="1"/>
    <col min="15112" max="15113" width="14.85546875" style="1" bestFit="1" customWidth="1"/>
    <col min="15114" max="15114" width="5" style="1" customWidth="1"/>
    <col min="15115" max="15116" width="14.85546875" style="1" bestFit="1" customWidth="1"/>
    <col min="15117" max="15117" width="8" style="1" customWidth="1"/>
    <col min="15118" max="15118" width="10" style="1" bestFit="1" customWidth="1"/>
    <col min="15119" max="15120" width="3.28515625" style="1" bestFit="1" customWidth="1"/>
    <col min="15121" max="15121" width="3.7109375" style="1" customWidth="1"/>
    <col min="15122" max="15122" width="4.28515625" style="1" customWidth="1"/>
    <col min="15123" max="15355" width="41.140625" style="1"/>
    <col min="15356" max="15356" width="4.140625" style="1" customWidth="1"/>
    <col min="15357" max="15357" width="6.28515625" style="1" bestFit="1" customWidth="1"/>
    <col min="15358" max="15358" width="8.42578125" style="1" bestFit="1" customWidth="1"/>
    <col min="15359" max="15359" width="4.140625" style="1" customWidth="1"/>
    <col min="15360" max="15360" width="41.85546875" style="1" customWidth="1"/>
    <col min="15361" max="15361" width="4.5703125" style="1" customWidth="1"/>
    <col min="15362" max="15362" width="14.85546875" style="1" bestFit="1" customWidth="1"/>
    <col min="15363" max="15363" width="4.28515625" style="1" customWidth="1"/>
    <col min="15364" max="15364" width="14.85546875" style="1" bestFit="1" customWidth="1"/>
    <col min="15365" max="15365" width="4.85546875" style="1" customWidth="1"/>
    <col min="15366" max="15366" width="14.85546875" style="1" bestFit="1" customWidth="1"/>
    <col min="15367" max="15367" width="4.5703125" style="1" customWidth="1"/>
    <col min="15368" max="15369" width="14.85546875" style="1" bestFit="1" customWidth="1"/>
    <col min="15370" max="15370" width="5" style="1" customWidth="1"/>
    <col min="15371" max="15372" width="14.85546875" style="1" bestFit="1" customWidth="1"/>
    <col min="15373" max="15373" width="8" style="1" customWidth="1"/>
    <col min="15374" max="15374" width="10" style="1" bestFit="1" customWidth="1"/>
    <col min="15375" max="15376" width="3.28515625" style="1" bestFit="1" customWidth="1"/>
    <col min="15377" max="15377" width="3.7109375" style="1" customWidth="1"/>
    <col min="15378" max="15378" width="4.28515625" style="1" customWidth="1"/>
    <col min="15379" max="15611" width="41.140625" style="1"/>
    <col min="15612" max="15612" width="4.140625" style="1" customWidth="1"/>
    <col min="15613" max="15613" width="6.28515625" style="1" bestFit="1" customWidth="1"/>
    <col min="15614" max="15614" width="8.42578125" style="1" bestFit="1" customWidth="1"/>
    <col min="15615" max="15615" width="4.140625" style="1" customWidth="1"/>
    <col min="15616" max="15616" width="41.85546875" style="1" customWidth="1"/>
    <col min="15617" max="15617" width="4.5703125" style="1" customWidth="1"/>
    <col min="15618" max="15618" width="14.85546875" style="1" bestFit="1" customWidth="1"/>
    <col min="15619" max="15619" width="4.28515625" style="1" customWidth="1"/>
    <col min="15620" max="15620" width="14.85546875" style="1" bestFit="1" customWidth="1"/>
    <col min="15621" max="15621" width="4.85546875" style="1" customWidth="1"/>
    <col min="15622" max="15622" width="14.85546875" style="1" bestFit="1" customWidth="1"/>
    <col min="15623" max="15623" width="4.5703125" style="1" customWidth="1"/>
    <col min="15624" max="15625" width="14.85546875" style="1" bestFit="1" customWidth="1"/>
    <col min="15626" max="15626" width="5" style="1" customWidth="1"/>
    <col min="15627" max="15628" width="14.85546875" style="1" bestFit="1" customWidth="1"/>
    <col min="15629" max="15629" width="8" style="1" customWidth="1"/>
    <col min="15630" max="15630" width="10" style="1" bestFit="1" customWidth="1"/>
    <col min="15631" max="15632" width="3.28515625" style="1" bestFit="1" customWidth="1"/>
    <col min="15633" max="15633" width="3.7109375" style="1" customWidth="1"/>
    <col min="15634" max="15634" width="4.28515625" style="1" customWidth="1"/>
    <col min="15635" max="15867" width="41.140625" style="1"/>
    <col min="15868" max="15868" width="4.140625" style="1" customWidth="1"/>
    <col min="15869" max="15869" width="6.28515625" style="1" bestFit="1" customWidth="1"/>
    <col min="15870" max="15870" width="8.42578125" style="1" bestFit="1" customWidth="1"/>
    <col min="15871" max="15871" width="4.140625" style="1" customWidth="1"/>
    <col min="15872" max="15872" width="41.85546875" style="1" customWidth="1"/>
    <col min="15873" max="15873" width="4.5703125" style="1" customWidth="1"/>
    <col min="15874" max="15874" width="14.85546875" style="1" bestFit="1" customWidth="1"/>
    <col min="15875" max="15875" width="4.28515625" style="1" customWidth="1"/>
    <col min="15876" max="15876" width="14.85546875" style="1" bestFit="1" customWidth="1"/>
    <col min="15877" max="15877" width="4.85546875" style="1" customWidth="1"/>
    <col min="15878" max="15878" width="14.85546875" style="1" bestFit="1" customWidth="1"/>
    <col min="15879" max="15879" width="4.5703125" style="1" customWidth="1"/>
    <col min="15880" max="15881" width="14.85546875" style="1" bestFit="1" customWidth="1"/>
    <col min="15882" max="15882" width="5" style="1" customWidth="1"/>
    <col min="15883" max="15884" width="14.85546875" style="1" bestFit="1" customWidth="1"/>
    <col min="15885" max="15885" width="8" style="1" customWidth="1"/>
    <col min="15886" max="15886" width="10" style="1" bestFit="1" customWidth="1"/>
    <col min="15887" max="15888" width="3.28515625" style="1" bestFit="1" customWidth="1"/>
    <col min="15889" max="15889" width="3.7109375" style="1" customWidth="1"/>
    <col min="15890" max="15890" width="4.28515625" style="1" customWidth="1"/>
    <col min="15891" max="16123" width="41.140625" style="1"/>
    <col min="16124" max="16124" width="4.140625" style="1" customWidth="1"/>
    <col min="16125" max="16125" width="6.28515625" style="1" bestFit="1" customWidth="1"/>
    <col min="16126" max="16126" width="8.42578125" style="1" bestFit="1" customWidth="1"/>
    <col min="16127" max="16127" width="4.140625" style="1" customWidth="1"/>
    <col min="16128" max="16128" width="41.85546875" style="1" customWidth="1"/>
    <col min="16129" max="16129" width="4.5703125" style="1" customWidth="1"/>
    <col min="16130" max="16130" width="14.85546875" style="1" bestFit="1" customWidth="1"/>
    <col min="16131" max="16131" width="4.28515625" style="1" customWidth="1"/>
    <col min="16132" max="16132" width="14.85546875" style="1" bestFit="1" customWidth="1"/>
    <col min="16133" max="16133" width="4.85546875" style="1" customWidth="1"/>
    <col min="16134" max="16134" width="14.85546875" style="1" bestFit="1" customWidth="1"/>
    <col min="16135" max="16135" width="4.5703125" style="1" customWidth="1"/>
    <col min="16136" max="16137" width="14.85546875" style="1" bestFit="1" customWidth="1"/>
    <col min="16138" max="16138" width="5" style="1" customWidth="1"/>
    <col min="16139" max="16140" width="14.85546875" style="1" bestFit="1" customWidth="1"/>
    <col min="16141" max="16141" width="8" style="1" customWidth="1"/>
    <col min="16142" max="16142" width="10" style="1" bestFit="1" customWidth="1"/>
    <col min="16143" max="16144" width="3.28515625" style="1" bestFit="1" customWidth="1"/>
    <col min="16145" max="16145" width="3.7109375" style="1" customWidth="1"/>
    <col min="16146" max="16146" width="4.28515625" style="1" customWidth="1"/>
    <col min="16147" max="16384" width="41.140625" style="1"/>
  </cols>
  <sheetData>
    <row r="1" spans="1:19" s="4" customFormat="1" ht="12.75" customHeight="1" x14ac:dyDescent="0.2">
      <c r="A1" s="76" t="s">
        <v>92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5"/>
    </row>
    <row r="2" spans="1:19" s="4" customFormat="1" ht="12.75" customHeight="1" x14ac:dyDescent="0.2">
      <c r="A2" s="77" t="s">
        <v>240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5"/>
    </row>
    <row r="3" spans="1:19" s="4" customFormat="1" ht="12.75" customHeight="1" thickBot="1" x14ac:dyDescent="0.25">
      <c r="A3" s="28"/>
      <c r="B3" s="29"/>
      <c r="C3" s="29"/>
      <c r="D3" s="22"/>
      <c r="E3" s="21"/>
      <c r="F3" s="21"/>
      <c r="G3" s="23"/>
      <c r="H3" s="21"/>
      <c r="I3" s="23"/>
      <c r="J3" s="21"/>
      <c r="K3" s="23"/>
      <c r="L3" s="23"/>
      <c r="M3" s="23"/>
      <c r="N3" s="23"/>
      <c r="O3" s="23"/>
      <c r="P3" s="23"/>
      <c r="Q3" s="23"/>
      <c r="R3" s="21"/>
      <c r="S3" s="5"/>
    </row>
    <row r="4" spans="1:19" s="4" customFormat="1" ht="12.75" customHeight="1" x14ac:dyDescent="0.2">
      <c r="A4" s="30"/>
      <c r="B4" s="27"/>
      <c r="C4" s="27"/>
      <c r="D4" s="31"/>
      <c r="E4" s="31"/>
      <c r="F4" s="14"/>
      <c r="G4" s="31"/>
      <c r="H4" s="14"/>
      <c r="I4" s="31"/>
      <c r="J4" s="14"/>
      <c r="K4" s="31"/>
      <c r="L4" s="14"/>
      <c r="M4" s="31"/>
      <c r="N4" s="14"/>
      <c r="O4" s="31"/>
      <c r="P4" s="14" t="s">
        <v>91</v>
      </c>
      <c r="Q4" s="31"/>
      <c r="R4" s="17" t="s">
        <v>91</v>
      </c>
      <c r="S4" s="5"/>
    </row>
    <row r="5" spans="1:19" s="4" customFormat="1" ht="12.75" customHeight="1" x14ac:dyDescent="0.2">
      <c r="A5" s="32"/>
      <c r="B5" s="34"/>
      <c r="C5" s="34"/>
      <c r="D5" s="33"/>
      <c r="E5" s="35"/>
      <c r="F5" s="36" t="s">
        <v>90</v>
      </c>
      <c r="G5" s="37"/>
      <c r="H5" s="36" t="s">
        <v>89</v>
      </c>
      <c r="I5" s="37"/>
      <c r="J5" s="36" t="s">
        <v>88</v>
      </c>
      <c r="K5" s="37"/>
      <c r="L5" s="33" t="s">
        <v>87</v>
      </c>
      <c r="M5" s="37"/>
      <c r="N5" s="33" t="s">
        <v>87</v>
      </c>
      <c r="O5" s="37"/>
      <c r="P5" s="33" t="s">
        <v>86</v>
      </c>
      <c r="Q5" s="33"/>
      <c r="R5" s="18" t="s">
        <v>86</v>
      </c>
      <c r="S5" s="5"/>
    </row>
    <row r="6" spans="1:19" s="4" customFormat="1" ht="12.75" customHeight="1" x14ac:dyDescent="0.2">
      <c r="A6" s="38" t="s">
        <v>85</v>
      </c>
      <c r="B6" s="34" t="s">
        <v>84</v>
      </c>
      <c r="C6" s="39"/>
      <c r="D6" s="33" t="s">
        <v>83</v>
      </c>
      <c r="E6" s="35"/>
      <c r="F6" s="36" t="s">
        <v>222</v>
      </c>
      <c r="G6" s="37"/>
      <c r="H6" s="36" t="s">
        <v>221</v>
      </c>
      <c r="I6" s="37"/>
      <c r="J6" s="36" t="s">
        <v>222</v>
      </c>
      <c r="K6" s="33"/>
      <c r="L6" s="36" t="s">
        <v>241</v>
      </c>
      <c r="M6" s="33"/>
      <c r="N6" s="36" t="s">
        <v>242</v>
      </c>
      <c r="O6" s="33"/>
      <c r="P6" s="36" t="s">
        <v>241</v>
      </c>
      <c r="Q6" s="33"/>
      <c r="R6" s="18" t="s">
        <v>242</v>
      </c>
      <c r="S6" s="5"/>
    </row>
    <row r="7" spans="1:19" s="4" customFormat="1" ht="12.75" customHeight="1" x14ac:dyDescent="0.2">
      <c r="A7" s="38" t="s">
        <v>82</v>
      </c>
      <c r="B7" s="34" t="s">
        <v>79</v>
      </c>
      <c r="C7" s="34"/>
      <c r="D7" s="33" t="s">
        <v>81</v>
      </c>
      <c r="E7" s="33" t="s">
        <v>79</v>
      </c>
      <c r="F7" s="36" t="s">
        <v>78</v>
      </c>
      <c r="G7" s="33" t="s">
        <v>80</v>
      </c>
      <c r="H7" s="36" t="s">
        <v>78</v>
      </c>
      <c r="I7" s="33" t="s">
        <v>79</v>
      </c>
      <c r="J7" s="36" t="s">
        <v>78</v>
      </c>
      <c r="K7" s="33" t="s">
        <v>79</v>
      </c>
      <c r="L7" s="36" t="s">
        <v>78</v>
      </c>
      <c r="M7" s="33" t="s">
        <v>79</v>
      </c>
      <c r="N7" s="36" t="s">
        <v>78</v>
      </c>
      <c r="O7" s="33" t="s">
        <v>79</v>
      </c>
      <c r="P7" s="36" t="s">
        <v>78</v>
      </c>
      <c r="Q7" s="33" t="s">
        <v>79</v>
      </c>
      <c r="R7" s="18" t="s">
        <v>78</v>
      </c>
      <c r="S7" s="5"/>
    </row>
    <row r="8" spans="1:19" s="4" customFormat="1" ht="12.75" customHeight="1" thickBot="1" x14ac:dyDescent="0.25">
      <c r="A8" s="40"/>
      <c r="B8" s="11"/>
      <c r="C8" s="11"/>
      <c r="D8" s="41"/>
      <c r="E8" s="41"/>
      <c r="F8" s="12"/>
      <c r="G8" s="41"/>
      <c r="H8" s="12"/>
      <c r="I8" s="41"/>
      <c r="J8" s="12"/>
      <c r="K8" s="41"/>
      <c r="L8" s="12"/>
      <c r="M8" s="41"/>
      <c r="N8" s="12"/>
      <c r="O8" s="41"/>
      <c r="P8" s="12"/>
      <c r="Q8" s="41"/>
      <c r="R8" s="15"/>
      <c r="S8" s="19">
        <v>3.2000000000000001E-2</v>
      </c>
    </row>
    <row r="9" spans="1:19" ht="12.75" customHeight="1" thickBot="1" x14ac:dyDescent="0.25"/>
    <row r="10" spans="1:19" ht="12.75" customHeight="1" thickBot="1" x14ac:dyDescent="0.25">
      <c r="D10" s="16" t="s">
        <v>77</v>
      </c>
    </row>
    <row r="12" spans="1:19" s="7" customFormat="1" ht="12.75" customHeight="1" x14ac:dyDescent="0.2">
      <c r="A12" s="2"/>
      <c r="B12" s="6"/>
      <c r="D12" s="7" t="s">
        <v>12</v>
      </c>
      <c r="E12" s="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9" s="7" customFormat="1" ht="12.75" customHeight="1" x14ac:dyDescent="0.2">
      <c r="A13" s="2"/>
      <c r="B13" s="6"/>
      <c r="D13" s="7" t="s">
        <v>16</v>
      </c>
      <c r="E13" s="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9" s="7" customFormat="1" ht="12.75" customHeight="1" x14ac:dyDescent="0.2">
      <c r="A14" s="2"/>
      <c r="B14" s="6">
        <v>1</v>
      </c>
      <c r="D14" s="7" t="s">
        <v>180</v>
      </c>
      <c r="E14" s="8">
        <v>1</v>
      </c>
      <c r="F14" s="8">
        <v>282215.67602603429</v>
      </c>
      <c r="G14" s="8"/>
      <c r="H14" s="8"/>
      <c r="I14" s="8"/>
      <c r="J14" s="8"/>
      <c r="K14" s="8"/>
      <c r="L14" s="8">
        <f t="shared" ref="L14:L37" si="0">F14*(1+$S$8)</f>
        <v>291246.57765886741</v>
      </c>
      <c r="M14" s="8"/>
      <c r="N14" s="8">
        <f t="shared" ref="N14:N38" si="1">L14*(1+$S$8)</f>
        <v>300566.46814395115</v>
      </c>
      <c r="O14" s="8"/>
      <c r="P14" s="8"/>
      <c r="Q14" s="8"/>
      <c r="R14" s="8"/>
    </row>
    <row r="15" spans="1:19" s="7" customFormat="1" ht="12.75" customHeight="1" x14ac:dyDescent="0.2">
      <c r="A15" s="2"/>
      <c r="B15" s="6">
        <v>2</v>
      </c>
      <c r="D15" s="7" t="s">
        <v>181</v>
      </c>
      <c r="E15" s="8">
        <v>1</v>
      </c>
      <c r="F15" s="8">
        <v>195058.62580425627</v>
      </c>
      <c r="G15" s="8"/>
      <c r="H15" s="8"/>
      <c r="I15" s="8"/>
      <c r="J15" s="8"/>
      <c r="K15" s="8"/>
      <c r="L15" s="8">
        <f t="shared" si="0"/>
        <v>201300.50182999248</v>
      </c>
      <c r="M15" s="8"/>
      <c r="N15" s="8">
        <f t="shared" si="1"/>
        <v>207742.11788855225</v>
      </c>
      <c r="O15" s="8"/>
      <c r="P15" s="8"/>
      <c r="Q15" s="8"/>
      <c r="R15" s="8"/>
    </row>
    <row r="16" spans="1:19" s="7" customFormat="1" ht="12.75" customHeight="1" x14ac:dyDescent="0.2">
      <c r="A16" s="2"/>
      <c r="B16" s="6">
        <v>3</v>
      </c>
      <c r="D16" s="7" t="s">
        <v>233</v>
      </c>
      <c r="E16" s="8">
        <v>1</v>
      </c>
      <c r="F16" s="8">
        <v>188294.9502630292</v>
      </c>
      <c r="G16" s="8"/>
      <c r="H16" s="8"/>
      <c r="I16" s="8"/>
      <c r="J16" s="8"/>
      <c r="K16" s="8"/>
      <c r="L16" s="8">
        <f t="shared" si="0"/>
        <v>194320.38867144613</v>
      </c>
      <c r="M16" s="8"/>
      <c r="N16" s="8">
        <f t="shared" si="1"/>
        <v>200538.64110893241</v>
      </c>
      <c r="O16" s="8"/>
      <c r="P16" s="8"/>
      <c r="Q16" s="8"/>
      <c r="R16" s="8"/>
    </row>
    <row r="17" spans="1:18" s="7" customFormat="1" ht="12.75" customHeight="1" x14ac:dyDescent="0.2">
      <c r="A17" s="2"/>
      <c r="B17" s="6">
        <v>4</v>
      </c>
      <c r="D17" s="7" t="s">
        <v>183</v>
      </c>
      <c r="E17" s="8">
        <v>1</v>
      </c>
      <c r="F17" s="8">
        <v>182640.3826235614</v>
      </c>
      <c r="G17" s="8"/>
      <c r="H17" s="8"/>
      <c r="I17" s="8"/>
      <c r="J17" s="8"/>
      <c r="K17" s="8"/>
      <c r="L17" s="8">
        <f t="shared" si="0"/>
        <v>188484.87486751538</v>
      </c>
      <c r="M17" s="8"/>
      <c r="N17" s="8">
        <f t="shared" si="1"/>
        <v>194516.39086327588</v>
      </c>
      <c r="O17" s="8"/>
      <c r="P17" s="8"/>
      <c r="Q17" s="8"/>
      <c r="R17" s="8"/>
    </row>
    <row r="18" spans="1:18" s="7" customFormat="1" ht="12.75" customHeight="1" x14ac:dyDescent="0.2">
      <c r="A18" s="2"/>
      <c r="B18" s="6">
        <v>5</v>
      </c>
      <c r="D18" s="7" t="s">
        <v>184</v>
      </c>
      <c r="E18" s="8">
        <v>1</v>
      </c>
      <c r="F18" s="8">
        <v>182640.3826235614</v>
      </c>
      <c r="G18" s="8"/>
      <c r="H18" s="8"/>
      <c r="I18" s="8"/>
      <c r="J18" s="8"/>
      <c r="K18" s="8"/>
      <c r="L18" s="8">
        <f t="shared" si="0"/>
        <v>188484.87486751538</v>
      </c>
      <c r="M18" s="8"/>
      <c r="N18" s="8">
        <f t="shared" si="1"/>
        <v>194516.39086327588</v>
      </c>
      <c r="O18" s="8"/>
      <c r="P18" s="8"/>
      <c r="Q18" s="8"/>
      <c r="R18" s="8"/>
    </row>
    <row r="19" spans="1:18" s="7" customFormat="1" ht="12.75" customHeight="1" x14ac:dyDescent="0.2">
      <c r="A19" s="2"/>
      <c r="B19" s="6">
        <v>6</v>
      </c>
      <c r="D19" s="7" t="s">
        <v>182</v>
      </c>
      <c r="E19" s="8">
        <v>1</v>
      </c>
      <c r="F19" s="8">
        <v>182640.10029688821</v>
      </c>
      <c r="G19" s="8"/>
      <c r="H19" s="8"/>
      <c r="I19" s="8"/>
      <c r="J19" s="8"/>
      <c r="K19" s="8"/>
      <c r="L19" s="8">
        <f t="shared" si="0"/>
        <v>188484.58350638865</v>
      </c>
      <c r="M19" s="8"/>
      <c r="N19" s="8">
        <f t="shared" si="1"/>
        <v>194516.09017859309</v>
      </c>
      <c r="O19" s="8"/>
      <c r="P19" s="8"/>
      <c r="Q19" s="8"/>
      <c r="R19" s="8"/>
    </row>
    <row r="20" spans="1:18" s="7" customFormat="1" ht="12.75" customHeight="1" x14ac:dyDescent="0.2">
      <c r="A20" s="2"/>
      <c r="B20" s="6">
        <v>7</v>
      </c>
      <c r="D20" s="7" t="s">
        <v>234</v>
      </c>
      <c r="E20" s="8">
        <v>1</v>
      </c>
      <c r="F20" s="8">
        <v>182640.10029688821</v>
      </c>
      <c r="G20" s="8"/>
      <c r="H20" s="8"/>
      <c r="I20" s="8"/>
      <c r="J20" s="8"/>
      <c r="K20" s="8"/>
      <c r="L20" s="8">
        <f t="shared" si="0"/>
        <v>188484.58350638865</v>
      </c>
      <c r="M20" s="8"/>
      <c r="N20" s="8">
        <f t="shared" si="1"/>
        <v>194516.09017859309</v>
      </c>
      <c r="O20" s="8"/>
      <c r="P20" s="8"/>
      <c r="Q20" s="8"/>
      <c r="R20" s="8"/>
    </row>
    <row r="21" spans="1:18" s="7" customFormat="1" ht="12.75" customHeight="1" x14ac:dyDescent="0.2">
      <c r="A21" s="2"/>
      <c r="B21" s="6">
        <v>8</v>
      </c>
      <c r="D21" s="7" t="s">
        <v>235</v>
      </c>
      <c r="E21" s="8">
        <v>1</v>
      </c>
      <c r="F21" s="8">
        <v>182639.79992328907</v>
      </c>
      <c r="G21" s="8"/>
      <c r="H21" s="8"/>
      <c r="I21" s="8"/>
      <c r="J21" s="8"/>
      <c r="K21" s="8"/>
      <c r="L21" s="8">
        <f t="shared" si="0"/>
        <v>188484.27352083434</v>
      </c>
      <c r="M21" s="8"/>
      <c r="N21" s="8">
        <f t="shared" si="1"/>
        <v>194515.77027350105</v>
      </c>
      <c r="O21" s="8"/>
      <c r="P21" s="8"/>
      <c r="Q21" s="8"/>
      <c r="R21" s="8"/>
    </row>
    <row r="22" spans="1:18" s="7" customFormat="1" ht="12.75" customHeight="1" x14ac:dyDescent="0.2">
      <c r="A22" s="2"/>
      <c r="B22" s="6">
        <v>9</v>
      </c>
      <c r="D22" s="7" t="s">
        <v>185</v>
      </c>
      <c r="E22" s="8">
        <v>7</v>
      </c>
      <c r="F22" s="8">
        <v>168522.23139731152</v>
      </c>
      <c r="G22" s="8"/>
      <c r="H22" s="8"/>
      <c r="I22" s="8"/>
      <c r="J22" s="8"/>
      <c r="K22" s="8"/>
      <c r="L22" s="8">
        <f t="shared" si="0"/>
        <v>173914.9428020255</v>
      </c>
      <c r="M22" s="8"/>
      <c r="N22" s="8">
        <f t="shared" si="1"/>
        <v>179480.22097169032</v>
      </c>
      <c r="O22" s="8"/>
      <c r="P22" s="8"/>
      <c r="Q22" s="8"/>
      <c r="R22" s="8"/>
    </row>
    <row r="23" spans="1:18" s="7" customFormat="1" ht="12.75" customHeight="1" x14ac:dyDescent="0.2">
      <c r="A23" s="2"/>
      <c r="B23" s="6">
        <v>10</v>
      </c>
      <c r="D23" s="7" t="s">
        <v>96</v>
      </c>
      <c r="E23" s="8">
        <v>1</v>
      </c>
      <c r="F23" s="8">
        <v>168521.77037077496</v>
      </c>
      <c r="G23" s="8"/>
      <c r="H23" s="8"/>
      <c r="I23" s="8"/>
      <c r="J23" s="8"/>
      <c r="K23" s="8"/>
      <c r="L23" s="8">
        <f t="shared" si="0"/>
        <v>173914.46702263976</v>
      </c>
      <c r="M23" s="8"/>
      <c r="N23" s="8">
        <f t="shared" si="1"/>
        <v>179479.72996736423</v>
      </c>
      <c r="O23" s="8"/>
      <c r="P23" s="8"/>
      <c r="Q23" s="8"/>
      <c r="R23" s="8"/>
    </row>
    <row r="24" spans="1:18" s="7" customFormat="1" ht="12.75" customHeight="1" x14ac:dyDescent="0.2">
      <c r="A24" s="2"/>
      <c r="B24" s="6">
        <v>11</v>
      </c>
      <c r="D24" s="7" t="s">
        <v>236</v>
      </c>
      <c r="E24" s="8">
        <v>1</v>
      </c>
      <c r="F24" s="8">
        <v>168087.36637437614</v>
      </c>
      <c r="G24" s="8"/>
      <c r="H24" s="8"/>
      <c r="I24" s="8"/>
      <c r="J24" s="8"/>
      <c r="K24" s="8"/>
      <c r="L24" s="8">
        <f t="shared" si="0"/>
        <v>173466.16209835617</v>
      </c>
      <c r="M24" s="8"/>
      <c r="N24" s="8">
        <f t="shared" si="1"/>
        <v>179017.07928550357</v>
      </c>
      <c r="O24" s="8"/>
      <c r="P24" s="8"/>
      <c r="Q24" s="8"/>
      <c r="R24" s="8"/>
    </row>
    <row r="25" spans="1:18" s="7" customFormat="1" ht="12.75" customHeight="1" x14ac:dyDescent="0.2">
      <c r="A25" s="2"/>
      <c r="B25" s="6">
        <v>12</v>
      </c>
      <c r="D25" s="7" t="s">
        <v>76</v>
      </c>
      <c r="E25" s="8">
        <v>1</v>
      </c>
      <c r="F25" s="8">
        <v>150002.75822499793</v>
      </c>
      <c r="G25" s="8"/>
      <c r="H25" s="8"/>
      <c r="I25" s="8"/>
      <c r="J25" s="8"/>
      <c r="K25" s="8"/>
      <c r="L25" s="8">
        <f t="shared" si="0"/>
        <v>154802.84648819786</v>
      </c>
      <c r="M25" s="8"/>
      <c r="N25" s="8">
        <f t="shared" si="1"/>
        <v>159756.5375758202</v>
      </c>
      <c r="O25" s="8"/>
      <c r="P25" s="8"/>
      <c r="Q25" s="8"/>
      <c r="R25" s="8"/>
    </row>
    <row r="26" spans="1:18" s="7" customFormat="1" ht="12.75" customHeight="1" x14ac:dyDescent="0.2">
      <c r="A26" s="2"/>
      <c r="B26" s="6">
        <v>13</v>
      </c>
      <c r="D26" s="7" t="s">
        <v>75</v>
      </c>
      <c r="E26" s="8">
        <v>1</v>
      </c>
      <c r="F26" s="8">
        <v>141058.33889716881</v>
      </c>
      <c r="G26" s="8"/>
      <c r="H26" s="8"/>
      <c r="I26" s="8"/>
      <c r="J26" s="8"/>
      <c r="K26" s="8"/>
      <c r="L26" s="8">
        <f t="shared" si="0"/>
        <v>145572.20574187822</v>
      </c>
      <c r="M26" s="8"/>
      <c r="N26" s="8">
        <f t="shared" si="1"/>
        <v>150230.51632561832</v>
      </c>
      <c r="O26" s="8"/>
      <c r="P26" s="8"/>
      <c r="Q26" s="8"/>
      <c r="R26" s="8"/>
    </row>
    <row r="27" spans="1:18" s="7" customFormat="1" ht="12.75" customHeight="1" x14ac:dyDescent="0.2">
      <c r="A27" s="2"/>
      <c r="B27" s="6">
        <v>14</v>
      </c>
      <c r="D27" s="7" t="s">
        <v>74</v>
      </c>
      <c r="E27" s="8">
        <v>1</v>
      </c>
      <c r="F27" s="8">
        <v>139795.46519587684</v>
      </c>
      <c r="G27" s="8"/>
      <c r="H27" s="8"/>
      <c r="I27" s="8"/>
      <c r="J27" s="8"/>
      <c r="K27" s="8"/>
      <c r="L27" s="8">
        <f t="shared" si="0"/>
        <v>144268.9200821449</v>
      </c>
      <c r="M27" s="8"/>
      <c r="N27" s="8">
        <f t="shared" si="1"/>
        <v>148885.52552477355</v>
      </c>
      <c r="O27" s="8"/>
      <c r="P27" s="8"/>
      <c r="Q27" s="8"/>
      <c r="R27" s="8"/>
    </row>
    <row r="28" spans="1:18" s="7" customFormat="1" ht="12.75" customHeight="1" x14ac:dyDescent="0.2">
      <c r="A28" s="2"/>
      <c r="B28" s="6">
        <v>15</v>
      </c>
      <c r="D28" s="7" t="s">
        <v>73</v>
      </c>
      <c r="E28" s="8">
        <v>1</v>
      </c>
      <c r="F28" s="8">
        <v>138460.38143542581</v>
      </c>
      <c r="G28" s="8"/>
      <c r="H28" s="8"/>
      <c r="I28" s="8"/>
      <c r="J28" s="8"/>
      <c r="K28" s="8"/>
      <c r="L28" s="8">
        <f t="shared" si="0"/>
        <v>142891.11364135944</v>
      </c>
      <c r="M28" s="8"/>
      <c r="N28" s="8">
        <f t="shared" si="1"/>
        <v>147463.62927788295</v>
      </c>
      <c r="O28" s="8"/>
      <c r="P28" s="8"/>
      <c r="Q28" s="8"/>
      <c r="R28" s="8"/>
    </row>
    <row r="29" spans="1:18" s="7" customFormat="1" ht="12.75" customHeight="1" x14ac:dyDescent="0.2">
      <c r="A29" s="2"/>
      <c r="B29" s="6">
        <v>16</v>
      </c>
      <c r="D29" s="7" t="s">
        <v>186</v>
      </c>
      <c r="E29" s="8">
        <v>1</v>
      </c>
      <c r="F29" s="8">
        <v>138457.17209946323</v>
      </c>
      <c r="G29" s="8"/>
      <c r="H29" s="8"/>
      <c r="I29" s="8"/>
      <c r="J29" s="8"/>
      <c r="K29" s="8"/>
      <c r="L29" s="8">
        <f t="shared" si="0"/>
        <v>142887.80160664607</v>
      </c>
      <c r="M29" s="8"/>
      <c r="N29" s="8">
        <f t="shared" si="1"/>
        <v>147460.21125805876</v>
      </c>
      <c r="O29" s="8"/>
      <c r="P29" s="8"/>
      <c r="Q29" s="8"/>
      <c r="R29" s="8"/>
    </row>
    <row r="30" spans="1:18" s="7" customFormat="1" ht="12.75" customHeight="1" x14ac:dyDescent="0.2">
      <c r="A30" s="2"/>
      <c r="B30" s="6">
        <v>17</v>
      </c>
      <c r="D30" s="7" t="s">
        <v>72</v>
      </c>
      <c r="E30" s="8">
        <v>1</v>
      </c>
      <c r="F30" s="8">
        <v>138295.10063335075</v>
      </c>
      <c r="G30" s="8"/>
      <c r="H30" s="8"/>
      <c r="I30" s="8"/>
      <c r="J30" s="2"/>
      <c r="K30" s="8"/>
      <c r="L30" s="8">
        <f t="shared" si="0"/>
        <v>142720.54385361797</v>
      </c>
      <c r="M30" s="8"/>
      <c r="N30" s="8">
        <f t="shared" si="1"/>
        <v>147287.60125693376</v>
      </c>
      <c r="O30" s="8"/>
      <c r="P30" s="8"/>
      <c r="Q30" s="8"/>
      <c r="R30" s="8"/>
    </row>
    <row r="31" spans="1:18" s="7" customFormat="1" ht="12.75" customHeight="1" x14ac:dyDescent="0.2">
      <c r="A31" s="2"/>
      <c r="B31" s="6">
        <v>18</v>
      </c>
      <c r="D31" s="7" t="s">
        <v>71</v>
      </c>
      <c r="E31" s="8">
        <v>1</v>
      </c>
      <c r="F31" s="8">
        <v>137593.86072551773</v>
      </c>
      <c r="G31" s="8"/>
      <c r="H31" s="8"/>
      <c r="I31" s="8"/>
      <c r="J31" s="8"/>
      <c r="K31" s="8"/>
      <c r="L31" s="8">
        <f t="shared" si="0"/>
        <v>141996.86426873429</v>
      </c>
      <c r="M31" s="8"/>
      <c r="N31" s="8">
        <f t="shared" si="1"/>
        <v>146540.7639253338</v>
      </c>
      <c r="O31" s="8"/>
      <c r="P31" s="8"/>
      <c r="Q31" s="8"/>
      <c r="R31" s="8"/>
    </row>
    <row r="32" spans="1:18" s="7" customFormat="1" ht="12.75" customHeight="1" x14ac:dyDescent="0.2">
      <c r="A32" s="2"/>
      <c r="B32" s="6">
        <v>19</v>
      </c>
      <c r="D32" s="7" t="s">
        <v>70</v>
      </c>
      <c r="E32" s="8">
        <v>3</v>
      </c>
      <c r="F32" s="8">
        <v>137593.86072551773</v>
      </c>
      <c r="G32" s="8"/>
      <c r="H32" s="8"/>
      <c r="I32" s="8"/>
      <c r="J32" s="8"/>
      <c r="K32" s="8"/>
      <c r="L32" s="8">
        <f t="shared" si="0"/>
        <v>141996.86426873429</v>
      </c>
      <c r="M32" s="8"/>
      <c r="N32" s="8">
        <f t="shared" si="1"/>
        <v>146540.7639253338</v>
      </c>
      <c r="O32" s="8"/>
      <c r="P32" s="8"/>
      <c r="Q32" s="8"/>
      <c r="R32" s="8"/>
    </row>
    <row r="33" spans="1:18" s="7" customFormat="1" ht="12.75" customHeight="1" x14ac:dyDescent="0.2">
      <c r="A33" s="2"/>
      <c r="B33" s="6">
        <v>20</v>
      </c>
      <c r="D33" s="7" t="s">
        <v>69</v>
      </c>
      <c r="E33" s="8">
        <v>1</v>
      </c>
      <c r="F33" s="8">
        <v>137593.86072551773</v>
      </c>
      <c r="G33" s="8"/>
      <c r="H33" s="8"/>
      <c r="I33" s="8"/>
      <c r="J33" s="8"/>
      <c r="K33" s="8"/>
      <c r="L33" s="8">
        <f t="shared" si="0"/>
        <v>141996.86426873429</v>
      </c>
      <c r="M33" s="8"/>
      <c r="N33" s="8">
        <f t="shared" si="1"/>
        <v>146540.7639253338</v>
      </c>
      <c r="O33" s="8"/>
      <c r="P33" s="8"/>
      <c r="Q33" s="8"/>
      <c r="R33" s="8"/>
    </row>
    <row r="34" spans="1:18" s="7" customFormat="1" ht="12.75" customHeight="1" x14ac:dyDescent="0.2">
      <c r="A34" s="2"/>
      <c r="B34" s="6">
        <v>21</v>
      </c>
      <c r="D34" s="7" t="s">
        <v>187</v>
      </c>
      <c r="E34" s="8">
        <v>1</v>
      </c>
      <c r="F34" s="8">
        <v>137593.86072551773</v>
      </c>
      <c r="G34" s="8"/>
      <c r="H34" s="8"/>
      <c r="I34" s="8"/>
      <c r="J34" s="8"/>
      <c r="K34" s="8"/>
      <c r="L34" s="8">
        <f t="shared" si="0"/>
        <v>141996.86426873429</v>
      </c>
      <c r="M34" s="8"/>
      <c r="N34" s="8">
        <f t="shared" si="1"/>
        <v>146540.7639253338</v>
      </c>
      <c r="O34" s="8"/>
      <c r="P34" s="8"/>
      <c r="Q34" s="8"/>
      <c r="R34" s="8"/>
    </row>
    <row r="35" spans="1:18" s="7" customFormat="1" ht="12.75" customHeight="1" x14ac:dyDescent="0.2">
      <c r="A35" s="2"/>
      <c r="B35" s="6">
        <v>22</v>
      </c>
      <c r="D35" s="7" t="s">
        <v>93</v>
      </c>
      <c r="E35" s="8">
        <v>2</v>
      </c>
      <c r="F35" s="8">
        <v>137593.58090440728</v>
      </c>
      <c r="G35" s="8"/>
      <c r="H35" s="8"/>
      <c r="I35" s="8"/>
      <c r="J35" s="8"/>
      <c r="K35" s="8"/>
      <c r="L35" s="8">
        <f t="shared" si="0"/>
        <v>141996.57549334833</v>
      </c>
      <c r="M35" s="8"/>
      <c r="N35" s="8">
        <f t="shared" si="1"/>
        <v>146540.46590913547</v>
      </c>
      <c r="O35" s="8"/>
      <c r="P35" s="8"/>
      <c r="Q35" s="8"/>
      <c r="R35" s="8"/>
    </row>
    <row r="36" spans="1:18" s="7" customFormat="1" ht="12.75" customHeight="1" x14ac:dyDescent="0.2">
      <c r="A36" s="2"/>
      <c r="B36" s="6">
        <v>23</v>
      </c>
      <c r="D36" s="7" t="s">
        <v>68</v>
      </c>
      <c r="E36" s="8">
        <v>1</v>
      </c>
      <c r="F36" s="8">
        <v>134023.47446710014</v>
      </c>
      <c r="G36" s="8"/>
      <c r="H36" s="8"/>
      <c r="I36" s="8"/>
      <c r="J36" s="8"/>
      <c r="K36" s="8"/>
      <c r="L36" s="8">
        <f t="shared" si="0"/>
        <v>138312.22565004736</v>
      </c>
      <c r="M36" s="8"/>
      <c r="N36" s="8">
        <f t="shared" si="1"/>
        <v>142738.21687084888</v>
      </c>
      <c r="O36" s="8"/>
      <c r="P36" s="8"/>
      <c r="Q36" s="8"/>
      <c r="R36" s="8"/>
    </row>
    <row r="37" spans="1:18" s="7" customFormat="1" ht="12.75" customHeight="1" x14ac:dyDescent="0.2">
      <c r="A37" s="2"/>
      <c r="B37" s="6">
        <v>24</v>
      </c>
      <c r="D37" s="7" t="s">
        <v>97</v>
      </c>
      <c r="E37" s="8">
        <v>1</v>
      </c>
      <c r="F37" s="8">
        <v>131538.03882739149</v>
      </c>
      <c r="G37" s="8"/>
      <c r="H37" s="8"/>
      <c r="I37" s="8"/>
      <c r="J37" s="8"/>
      <c r="K37" s="8"/>
      <c r="L37" s="8">
        <f t="shared" si="0"/>
        <v>135747.25606986802</v>
      </c>
      <c r="M37" s="8"/>
      <c r="N37" s="8">
        <f t="shared" si="1"/>
        <v>140091.16826410379</v>
      </c>
      <c r="O37" s="8"/>
      <c r="P37" s="8"/>
      <c r="Q37" s="8"/>
      <c r="R37" s="8"/>
    </row>
    <row r="38" spans="1:18" s="7" customFormat="1" ht="12.75" customHeight="1" x14ac:dyDescent="0.2">
      <c r="A38" s="2"/>
      <c r="B38" s="6">
        <v>25</v>
      </c>
      <c r="D38" s="7" t="s">
        <v>101</v>
      </c>
      <c r="E38" s="8">
        <v>1</v>
      </c>
      <c r="F38" s="8">
        <v>131538.03882739149</v>
      </c>
      <c r="G38" s="8"/>
      <c r="H38" s="8"/>
      <c r="I38" s="8"/>
      <c r="J38" s="8"/>
      <c r="K38" s="8"/>
      <c r="L38" s="8">
        <f>F38*(1+$S$8)</f>
        <v>135747.25606986802</v>
      </c>
      <c r="M38" s="8"/>
      <c r="N38" s="8">
        <f t="shared" si="1"/>
        <v>140091.16826410379</v>
      </c>
      <c r="O38" s="8"/>
      <c r="P38" s="8"/>
      <c r="Q38" s="8"/>
      <c r="R38" s="8"/>
    </row>
    <row r="39" spans="1:18" s="7" customFormat="1" ht="12.75" customHeight="1" x14ac:dyDescent="0.2">
      <c r="A39" s="2"/>
      <c r="B39" s="6">
        <v>26</v>
      </c>
      <c r="D39" s="7" t="s">
        <v>67</v>
      </c>
      <c r="E39" s="8">
        <v>27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s="7" customFormat="1" ht="12.75" customHeight="1" x14ac:dyDescent="0.2">
      <c r="A40" s="2"/>
      <c r="B40" s="6"/>
      <c r="D40" s="7" t="s">
        <v>14</v>
      </c>
      <c r="E40" s="8"/>
      <c r="F40" s="8">
        <v>131537.84376404897</v>
      </c>
      <c r="G40" s="8"/>
      <c r="H40" s="8"/>
      <c r="I40" s="8"/>
      <c r="J40" s="8"/>
      <c r="K40" s="8"/>
      <c r="L40" s="8">
        <f t="shared" ref="L40:L64" si="2">F40*(1+$S$8)</f>
        <v>135747.05476449855</v>
      </c>
      <c r="M40" s="8"/>
      <c r="N40" s="8">
        <f t="shared" ref="N40:N65" si="3">L40*(1+$S$8)</f>
        <v>140090.96051696251</v>
      </c>
      <c r="O40" s="8"/>
      <c r="P40" s="8"/>
      <c r="Q40" s="8"/>
      <c r="R40" s="8"/>
    </row>
    <row r="41" spans="1:18" s="7" customFormat="1" ht="12.75" customHeight="1" x14ac:dyDescent="0.2">
      <c r="A41" s="2"/>
      <c r="B41" s="6"/>
      <c r="D41" s="7" t="s">
        <v>66</v>
      </c>
      <c r="E41" s="8"/>
      <c r="F41" s="8">
        <v>119204.36565969037</v>
      </c>
      <c r="G41" s="8"/>
      <c r="H41" s="8"/>
      <c r="I41" s="8"/>
      <c r="J41" s="8"/>
      <c r="K41" s="8"/>
      <c r="L41" s="8">
        <f t="shared" si="2"/>
        <v>123018.90536080048</v>
      </c>
      <c r="M41" s="8"/>
      <c r="N41" s="8">
        <f t="shared" si="3"/>
        <v>126955.51033234609</v>
      </c>
      <c r="O41" s="8"/>
      <c r="P41" s="8"/>
      <c r="Q41" s="8"/>
      <c r="R41" s="8"/>
    </row>
    <row r="42" spans="1:18" s="7" customFormat="1" ht="12.75" customHeight="1" x14ac:dyDescent="0.2">
      <c r="A42" s="2"/>
      <c r="B42" s="6"/>
      <c r="D42" s="7" t="s">
        <v>65</v>
      </c>
      <c r="E42" s="8"/>
      <c r="F42" s="8">
        <v>102847.98492618444</v>
      </c>
      <c r="G42" s="8"/>
      <c r="H42" s="8"/>
      <c r="I42" s="8"/>
      <c r="J42" s="8"/>
      <c r="K42" s="8"/>
      <c r="L42" s="8">
        <f t="shared" si="2"/>
        <v>106139.12044382234</v>
      </c>
      <c r="M42" s="8"/>
      <c r="N42" s="8">
        <f t="shared" si="3"/>
        <v>109535.57229802465</v>
      </c>
      <c r="O42" s="8"/>
      <c r="P42" s="8"/>
      <c r="Q42" s="8"/>
      <c r="R42" s="8"/>
    </row>
    <row r="43" spans="1:18" s="7" customFormat="1" ht="12.75" customHeight="1" x14ac:dyDescent="0.2">
      <c r="A43" s="2"/>
      <c r="B43" s="6">
        <v>27</v>
      </c>
      <c r="D43" s="7" t="s">
        <v>188</v>
      </c>
      <c r="E43" s="8">
        <v>1</v>
      </c>
      <c r="F43" s="8">
        <v>129442.1473804564</v>
      </c>
      <c r="G43" s="8"/>
      <c r="H43" s="8"/>
      <c r="I43" s="8"/>
      <c r="J43" s="8"/>
      <c r="K43" s="8"/>
      <c r="L43" s="8">
        <f t="shared" si="2"/>
        <v>133584.29609663101</v>
      </c>
      <c r="M43" s="8"/>
      <c r="N43" s="8">
        <f t="shared" si="3"/>
        <v>137858.9935717232</v>
      </c>
      <c r="O43" s="8"/>
      <c r="P43" s="8"/>
      <c r="Q43" s="8"/>
      <c r="R43" s="8"/>
    </row>
    <row r="44" spans="1:18" s="7" customFormat="1" ht="12.75" customHeight="1" x14ac:dyDescent="0.2">
      <c r="A44" s="2"/>
      <c r="B44" s="6">
        <v>28</v>
      </c>
      <c r="D44" s="7" t="s">
        <v>64</v>
      </c>
      <c r="E44" s="8">
        <v>1</v>
      </c>
      <c r="F44" s="8">
        <v>128468.11391580047</v>
      </c>
      <c r="G44" s="8"/>
      <c r="H44" s="8"/>
      <c r="I44" s="8"/>
      <c r="J44" s="8"/>
      <c r="K44" s="8"/>
      <c r="L44" s="8">
        <f t="shared" si="2"/>
        <v>132579.09356110607</v>
      </c>
      <c r="M44" s="8"/>
      <c r="N44" s="8">
        <f t="shared" si="3"/>
        <v>136821.62455506145</v>
      </c>
      <c r="O44" s="8"/>
      <c r="P44" s="8"/>
      <c r="Q44" s="8"/>
      <c r="R44" s="8"/>
    </row>
    <row r="45" spans="1:18" s="7" customFormat="1" ht="12.75" customHeight="1" x14ac:dyDescent="0.2">
      <c r="A45" s="2"/>
      <c r="B45" s="6">
        <v>29</v>
      </c>
      <c r="D45" s="7" t="s">
        <v>63</v>
      </c>
      <c r="E45" s="8">
        <v>1</v>
      </c>
      <c r="F45" s="8">
        <v>125164.10254228048</v>
      </c>
      <c r="G45" s="8"/>
      <c r="H45" s="8"/>
      <c r="I45" s="8"/>
      <c r="J45" s="8"/>
      <c r="K45" s="8"/>
      <c r="L45" s="8">
        <f t="shared" si="2"/>
        <v>129169.35382363346</v>
      </c>
      <c r="M45" s="8"/>
      <c r="N45" s="8">
        <f t="shared" si="3"/>
        <v>133302.77314598972</v>
      </c>
      <c r="O45" s="8"/>
      <c r="P45" s="8"/>
      <c r="Q45" s="8"/>
      <c r="R45" s="8"/>
    </row>
    <row r="46" spans="1:18" s="7" customFormat="1" ht="12.75" customHeight="1" x14ac:dyDescent="0.2">
      <c r="A46" s="2"/>
      <c r="B46" s="6">
        <v>30</v>
      </c>
      <c r="D46" s="7" t="s">
        <v>62</v>
      </c>
      <c r="E46" s="8">
        <v>1</v>
      </c>
      <c r="F46" s="8">
        <v>122311.002871509</v>
      </c>
      <c r="G46" s="8"/>
      <c r="H46" s="8"/>
      <c r="I46" s="8"/>
      <c r="J46" s="8"/>
      <c r="K46" s="8"/>
      <c r="L46" s="8">
        <f t="shared" si="2"/>
        <v>126224.95496339729</v>
      </c>
      <c r="M46" s="8"/>
      <c r="N46" s="8">
        <f t="shared" si="3"/>
        <v>130264.15352222601</v>
      </c>
      <c r="O46" s="8"/>
      <c r="P46" s="8"/>
      <c r="Q46" s="8"/>
      <c r="R46" s="8"/>
    </row>
    <row r="47" spans="1:18" s="7" customFormat="1" ht="12.75" customHeight="1" x14ac:dyDescent="0.2">
      <c r="A47" s="2"/>
      <c r="B47" s="6">
        <v>31</v>
      </c>
      <c r="D47" s="7" t="s">
        <v>61</v>
      </c>
      <c r="E47" s="8">
        <v>1</v>
      </c>
      <c r="F47" s="8">
        <v>122311.002871509</v>
      </c>
      <c r="G47" s="8"/>
      <c r="H47" s="8"/>
      <c r="I47" s="8"/>
      <c r="J47" s="8"/>
      <c r="K47" s="8"/>
      <c r="L47" s="8">
        <f t="shared" si="2"/>
        <v>126224.95496339729</v>
      </c>
      <c r="M47" s="8"/>
      <c r="N47" s="8">
        <f t="shared" si="3"/>
        <v>130264.15352222601</v>
      </c>
      <c r="O47" s="8"/>
      <c r="P47" s="8"/>
      <c r="Q47" s="8"/>
      <c r="R47" s="8"/>
    </row>
    <row r="48" spans="1:18" s="7" customFormat="1" ht="12.75" customHeight="1" x14ac:dyDescent="0.2">
      <c r="A48" s="2"/>
      <c r="B48" s="6">
        <v>32</v>
      </c>
      <c r="D48" s="7" t="s">
        <v>60</v>
      </c>
      <c r="E48" s="8">
        <v>1</v>
      </c>
      <c r="F48" s="8">
        <v>120191.2364681968</v>
      </c>
      <c r="G48" s="8"/>
      <c r="H48" s="8"/>
      <c r="I48" s="8"/>
      <c r="J48" s="8"/>
      <c r="K48" s="8"/>
      <c r="L48" s="8">
        <f t="shared" si="2"/>
        <v>124037.35603517911</v>
      </c>
      <c r="M48" s="8"/>
      <c r="N48" s="8">
        <f t="shared" si="3"/>
        <v>128006.55142830484</v>
      </c>
      <c r="O48" s="8"/>
      <c r="P48" s="8"/>
      <c r="Q48" s="8"/>
      <c r="R48" s="8"/>
    </row>
    <row r="49" spans="1:18" s="7" customFormat="1" ht="12.75" customHeight="1" x14ac:dyDescent="0.2">
      <c r="A49" s="2"/>
      <c r="B49" s="6">
        <v>33</v>
      </c>
      <c r="D49" s="67" t="s">
        <v>179</v>
      </c>
      <c r="E49" s="8">
        <v>1</v>
      </c>
      <c r="F49" s="58">
        <v>117558.1933946607</v>
      </c>
      <c r="G49" s="8"/>
      <c r="H49" s="8"/>
      <c r="I49" s="2"/>
      <c r="J49" s="8"/>
      <c r="K49" s="8"/>
      <c r="L49" s="8">
        <f t="shared" si="2"/>
        <v>121320.05558328985</v>
      </c>
      <c r="M49" s="8"/>
      <c r="N49" s="8">
        <f t="shared" si="3"/>
        <v>125202.29736195513</v>
      </c>
      <c r="O49" s="8"/>
      <c r="P49" s="8"/>
      <c r="Q49" s="8"/>
      <c r="R49" s="8"/>
    </row>
    <row r="50" spans="1:18" s="7" customFormat="1" ht="12.75" customHeight="1" x14ac:dyDescent="0.2">
      <c r="A50" s="2"/>
      <c r="B50" s="6">
        <v>34</v>
      </c>
      <c r="D50" s="7" t="s">
        <v>98</v>
      </c>
      <c r="E50" s="8">
        <v>1</v>
      </c>
      <c r="F50" s="8">
        <v>117197.4508327543</v>
      </c>
      <c r="G50" s="8"/>
      <c r="H50" s="8"/>
      <c r="I50" s="8"/>
      <c r="J50" s="8"/>
      <c r="K50" s="8"/>
      <c r="L50" s="8">
        <f t="shared" si="2"/>
        <v>120947.76925940244</v>
      </c>
      <c r="M50" s="8"/>
      <c r="N50" s="8">
        <f t="shared" si="3"/>
        <v>124818.09787570333</v>
      </c>
      <c r="O50" s="8"/>
      <c r="P50" s="8"/>
      <c r="Q50" s="8"/>
      <c r="R50" s="8"/>
    </row>
    <row r="51" spans="1:18" s="7" customFormat="1" ht="12.75" customHeight="1" x14ac:dyDescent="0.2">
      <c r="A51" s="2"/>
      <c r="B51" s="6">
        <v>35</v>
      </c>
      <c r="D51" s="7" t="s">
        <v>59</v>
      </c>
      <c r="E51" s="8">
        <v>1</v>
      </c>
      <c r="F51" s="8">
        <v>117081.38992041553</v>
      </c>
      <c r="G51" s="8"/>
      <c r="H51" s="8"/>
      <c r="I51" s="8"/>
      <c r="J51" s="8"/>
      <c r="K51" s="8"/>
      <c r="L51" s="8">
        <f t="shared" si="2"/>
        <v>120827.99439786884</v>
      </c>
      <c r="M51" s="8"/>
      <c r="N51" s="8">
        <f t="shared" si="3"/>
        <v>124694.49021860065</v>
      </c>
      <c r="O51" s="8"/>
      <c r="P51" s="8"/>
      <c r="Q51" s="8"/>
      <c r="R51" s="8"/>
    </row>
    <row r="52" spans="1:18" s="7" customFormat="1" ht="12.75" customHeight="1" x14ac:dyDescent="0.2">
      <c r="A52" s="2"/>
      <c r="B52" s="6">
        <v>36</v>
      </c>
      <c r="D52" s="7" t="s">
        <v>189</v>
      </c>
      <c r="E52" s="8">
        <v>2</v>
      </c>
      <c r="F52" s="8">
        <v>116158.70583116154</v>
      </c>
      <c r="G52" s="8"/>
      <c r="H52" s="8"/>
      <c r="I52" s="8"/>
      <c r="J52" s="8"/>
      <c r="K52" s="8"/>
      <c r="L52" s="8">
        <f t="shared" si="2"/>
        <v>119875.78441775871</v>
      </c>
      <c r="M52" s="8"/>
      <c r="N52" s="8">
        <f t="shared" si="3"/>
        <v>123711.809519127</v>
      </c>
      <c r="O52" s="8"/>
      <c r="P52" s="8"/>
      <c r="Q52" s="8"/>
      <c r="R52" s="8"/>
    </row>
    <row r="53" spans="1:18" s="7" customFormat="1" ht="12.75" customHeight="1" x14ac:dyDescent="0.2">
      <c r="A53" s="2"/>
      <c r="B53" s="6">
        <v>37</v>
      </c>
      <c r="D53" s="7" t="s">
        <v>190</v>
      </c>
      <c r="E53" s="8">
        <v>1</v>
      </c>
      <c r="F53" s="8">
        <v>112668.55297180949</v>
      </c>
      <c r="G53" s="8"/>
      <c r="H53" s="8"/>
      <c r="I53" s="8"/>
      <c r="J53" s="8"/>
      <c r="K53" s="8"/>
      <c r="L53" s="8">
        <f t="shared" si="2"/>
        <v>116273.9466669074</v>
      </c>
      <c r="M53" s="8"/>
      <c r="N53" s="8">
        <f t="shared" si="3"/>
        <v>119994.71296024845</v>
      </c>
      <c r="O53" s="8"/>
      <c r="P53" s="8"/>
      <c r="Q53" s="8"/>
      <c r="R53" s="8"/>
    </row>
    <row r="54" spans="1:18" s="7" customFormat="1" ht="12.75" customHeight="1" x14ac:dyDescent="0.2">
      <c r="A54" s="2"/>
      <c r="B54" s="6">
        <v>38</v>
      </c>
      <c r="D54" s="7" t="s">
        <v>58</v>
      </c>
      <c r="E54" s="8">
        <v>2</v>
      </c>
      <c r="F54" s="8">
        <v>109890.87269615968</v>
      </c>
      <c r="G54" s="8"/>
      <c r="H54" s="8"/>
      <c r="I54" s="8"/>
      <c r="J54" s="8"/>
      <c r="K54" s="8"/>
      <c r="L54" s="8">
        <f t="shared" si="2"/>
        <v>113407.3806224368</v>
      </c>
      <c r="M54" s="8"/>
      <c r="N54" s="8">
        <f t="shared" si="3"/>
        <v>117036.41680235478</v>
      </c>
      <c r="O54" s="8"/>
      <c r="P54" s="8"/>
      <c r="Q54" s="8"/>
      <c r="R54" s="8"/>
    </row>
    <row r="55" spans="1:18" s="7" customFormat="1" ht="12.75" customHeight="1" x14ac:dyDescent="0.2">
      <c r="A55" s="2"/>
      <c r="B55" s="6">
        <v>39</v>
      </c>
      <c r="D55" s="7" t="s">
        <v>102</v>
      </c>
      <c r="E55" s="8">
        <v>2</v>
      </c>
      <c r="F55" s="8">
        <v>109890.87269615968</v>
      </c>
      <c r="G55" s="8"/>
      <c r="H55" s="8"/>
      <c r="I55" s="8"/>
      <c r="J55" s="8"/>
      <c r="K55" s="8"/>
      <c r="L55" s="8">
        <f t="shared" si="2"/>
        <v>113407.3806224368</v>
      </c>
      <c r="M55" s="8"/>
      <c r="N55" s="8">
        <f t="shared" si="3"/>
        <v>117036.41680235478</v>
      </c>
      <c r="O55" s="8"/>
      <c r="P55" s="8"/>
      <c r="Q55" s="8"/>
      <c r="R55" s="8"/>
    </row>
    <row r="56" spans="1:18" s="7" customFormat="1" ht="12.75" customHeight="1" x14ac:dyDescent="0.2">
      <c r="A56" s="2"/>
      <c r="B56" s="6">
        <v>40</v>
      </c>
      <c r="D56" s="7" t="s">
        <v>57</v>
      </c>
      <c r="E56" s="8">
        <v>1</v>
      </c>
      <c r="F56" s="8">
        <v>103430.47940340044</v>
      </c>
      <c r="G56" s="8"/>
      <c r="H56" s="8"/>
      <c r="I56" s="8"/>
      <c r="J56" s="8"/>
      <c r="K56" s="8"/>
      <c r="L56" s="8">
        <f t="shared" si="2"/>
        <v>106740.25474430926</v>
      </c>
      <c r="M56" s="8"/>
      <c r="N56" s="8">
        <f t="shared" si="3"/>
        <v>110155.94289612716</v>
      </c>
      <c r="O56" s="8"/>
      <c r="P56" s="8"/>
      <c r="Q56" s="8"/>
      <c r="R56" s="8"/>
    </row>
    <row r="57" spans="1:18" s="7" customFormat="1" ht="12.75" customHeight="1" x14ac:dyDescent="0.2">
      <c r="A57" s="2"/>
      <c r="B57" s="6">
        <v>41</v>
      </c>
      <c r="D57" s="7" t="s">
        <v>55</v>
      </c>
      <c r="E57" s="8">
        <v>1</v>
      </c>
      <c r="F57" s="8">
        <v>103430.47940340044</v>
      </c>
      <c r="G57" s="8"/>
      <c r="H57" s="8"/>
      <c r="I57" s="8"/>
      <c r="J57" s="8"/>
      <c r="K57" s="8"/>
      <c r="L57" s="8">
        <f t="shared" si="2"/>
        <v>106740.25474430926</v>
      </c>
      <c r="M57" s="8"/>
      <c r="N57" s="8">
        <f t="shared" si="3"/>
        <v>110155.94289612716</v>
      </c>
      <c r="O57" s="8"/>
      <c r="P57" s="8"/>
      <c r="Q57" s="8"/>
      <c r="R57" s="8"/>
    </row>
    <row r="58" spans="1:18" s="7" customFormat="1" ht="12.75" customHeight="1" x14ac:dyDescent="0.2">
      <c r="A58" s="2"/>
      <c r="B58" s="6">
        <v>42</v>
      </c>
      <c r="D58" s="7" t="s">
        <v>191</v>
      </c>
      <c r="E58" s="8">
        <v>1</v>
      </c>
      <c r="F58" s="8">
        <v>103430.47940340044</v>
      </c>
      <c r="G58" s="8"/>
      <c r="H58" s="8"/>
      <c r="I58" s="8"/>
      <c r="J58" s="8"/>
      <c r="K58" s="8"/>
      <c r="L58" s="8">
        <f t="shared" si="2"/>
        <v>106740.25474430926</v>
      </c>
      <c r="M58" s="8"/>
      <c r="N58" s="8">
        <f t="shared" si="3"/>
        <v>110155.94289612716</v>
      </c>
      <c r="O58" s="8"/>
      <c r="P58" s="8"/>
      <c r="Q58" s="8"/>
      <c r="R58" s="8"/>
    </row>
    <row r="59" spans="1:18" s="7" customFormat="1" ht="12.75" customHeight="1" x14ac:dyDescent="0.2">
      <c r="A59" s="2"/>
      <c r="B59" s="6">
        <v>43</v>
      </c>
      <c r="D59" s="7" t="s">
        <v>56</v>
      </c>
      <c r="E59" s="8">
        <v>1</v>
      </c>
      <c r="F59" s="8">
        <v>103430.47940340044</v>
      </c>
      <c r="G59" s="8"/>
      <c r="H59" s="8"/>
      <c r="I59" s="8"/>
      <c r="J59" s="8"/>
      <c r="K59" s="8"/>
      <c r="L59" s="8">
        <f t="shared" si="2"/>
        <v>106740.25474430926</v>
      </c>
      <c r="M59" s="8"/>
      <c r="N59" s="8">
        <f t="shared" si="3"/>
        <v>110155.94289612716</v>
      </c>
      <c r="O59" s="8"/>
      <c r="P59" s="8"/>
      <c r="Q59" s="8"/>
      <c r="R59" s="8"/>
    </row>
    <row r="60" spans="1:18" s="7" customFormat="1" ht="12.75" customHeight="1" x14ac:dyDescent="0.2">
      <c r="A60" s="2"/>
      <c r="B60" s="6">
        <v>44</v>
      </c>
      <c r="D60" s="7" t="s">
        <v>54</v>
      </c>
      <c r="E60" s="8">
        <v>2</v>
      </c>
      <c r="F60" s="8">
        <v>97533.324572081401</v>
      </c>
      <c r="G60" s="8"/>
      <c r="H60" s="8"/>
      <c r="I60" s="8"/>
      <c r="J60" s="8"/>
      <c r="K60" s="8"/>
      <c r="L60" s="8">
        <f t="shared" si="2"/>
        <v>100654.39095838802</v>
      </c>
      <c r="M60" s="8"/>
      <c r="N60" s="8">
        <f t="shared" si="3"/>
        <v>103875.33146905643</v>
      </c>
      <c r="O60" s="8"/>
      <c r="P60" s="8"/>
      <c r="Q60" s="8"/>
      <c r="R60" s="8"/>
    </row>
    <row r="61" spans="1:18" s="7" customFormat="1" ht="12.75" customHeight="1" x14ac:dyDescent="0.2">
      <c r="A61" s="2"/>
      <c r="B61" s="6">
        <v>45</v>
      </c>
      <c r="D61" s="7" t="s">
        <v>53</v>
      </c>
      <c r="E61" s="8">
        <v>1</v>
      </c>
      <c r="F61" s="8">
        <v>95609.327662489202</v>
      </c>
      <c r="G61" s="8"/>
      <c r="H61" s="8"/>
      <c r="I61" s="8"/>
      <c r="J61" s="8"/>
      <c r="K61" s="8"/>
      <c r="L61" s="8">
        <f t="shared" si="2"/>
        <v>98668.826147688858</v>
      </c>
      <c r="M61" s="8"/>
      <c r="N61" s="8">
        <f t="shared" si="3"/>
        <v>101826.2285844149</v>
      </c>
      <c r="O61" s="8"/>
      <c r="P61" s="8"/>
      <c r="Q61" s="8"/>
      <c r="R61" s="8"/>
    </row>
    <row r="62" spans="1:18" s="7" customFormat="1" ht="12.75" customHeight="1" x14ac:dyDescent="0.2">
      <c r="A62" s="2"/>
      <c r="B62" s="6">
        <v>46</v>
      </c>
      <c r="D62" s="7" t="s">
        <v>219</v>
      </c>
      <c r="E62" s="8">
        <v>1</v>
      </c>
      <c r="F62" s="8">
        <v>92946.664483837609</v>
      </c>
      <c r="G62" s="8"/>
      <c r="H62" s="8"/>
      <c r="I62" s="8"/>
      <c r="J62" s="8"/>
      <c r="K62" s="8"/>
      <c r="L62" s="8">
        <f t="shared" si="2"/>
        <v>95920.957747320412</v>
      </c>
      <c r="M62" s="8"/>
      <c r="N62" s="8">
        <f t="shared" si="3"/>
        <v>98990.428395234674</v>
      </c>
      <c r="O62" s="8"/>
      <c r="P62" s="8"/>
      <c r="Q62" s="8"/>
      <c r="R62" s="8"/>
    </row>
    <row r="63" spans="1:18" s="7" customFormat="1" ht="12.75" customHeight="1" x14ac:dyDescent="0.2">
      <c r="A63" s="2"/>
      <c r="B63" s="6">
        <v>47</v>
      </c>
      <c r="D63" s="7" t="s">
        <v>52</v>
      </c>
      <c r="E63" s="8">
        <v>2</v>
      </c>
      <c r="F63" s="8">
        <v>91029.60524382678</v>
      </c>
      <c r="G63" s="8"/>
      <c r="H63" s="8"/>
      <c r="I63" s="8"/>
      <c r="J63" s="8"/>
      <c r="K63" s="8"/>
      <c r="L63" s="8">
        <f t="shared" si="2"/>
        <v>93942.552611629246</v>
      </c>
      <c r="M63" s="8"/>
      <c r="N63" s="8">
        <f t="shared" si="3"/>
        <v>96948.714295201382</v>
      </c>
      <c r="O63" s="8"/>
      <c r="P63" s="8"/>
      <c r="Q63" s="8"/>
      <c r="R63" s="8"/>
    </row>
    <row r="64" spans="1:18" s="7" customFormat="1" ht="12.75" customHeight="1" x14ac:dyDescent="0.2">
      <c r="A64" s="2"/>
      <c r="B64" s="6">
        <v>48</v>
      </c>
      <c r="D64" s="7" t="s">
        <v>51</v>
      </c>
      <c r="E64" s="8">
        <v>1</v>
      </c>
      <c r="F64" s="8">
        <v>91029.60524382678</v>
      </c>
      <c r="G64" s="8"/>
      <c r="H64" s="8"/>
      <c r="I64" s="8"/>
      <c r="J64" s="8"/>
      <c r="K64" s="8"/>
      <c r="L64" s="8">
        <f t="shared" si="2"/>
        <v>93942.552611629246</v>
      </c>
      <c r="M64" s="8"/>
      <c r="N64" s="8">
        <f t="shared" si="3"/>
        <v>96948.714295201382</v>
      </c>
      <c r="O64" s="8"/>
      <c r="P64" s="8"/>
      <c r="Q64" s="8"/>
      <c r="R64" s="8"/>
    </row>
    <row r="65" spans="1:18" s="7" customFormat="1" ht="12.75" customHeight="1" x14ac:dyDescent="0.2">
      <c r="A65" s="2"/>
      <c r="B65" s="6">
        <v>49</v>
      </c>
      <c r="D65" s="7" t="s">
        <v>106</v>
      </c>
      <c r="E65" s="8">
        <v>1</v>
      </c>
      <c r="F65" s="8">
        <v>87425.483354700016</v>
      </c>
      <c r="G65" s="8"/>
      <c r="H65" s="23"/>
      <c r="I65" s="8"/>
      <c r="J65" s="23"/>
      <c r="K65" s="8"/>
      <c r="L65" s="8">
        <f>F65*(1+$S$8)</f>
        <v>90223.098822050422</v>
      </c>
      <c r="M65" s="8"/>
      <c r="N65" s="8">
        <f t="shared" si="3"/>
        <v>93110.237984356034</v>
      </c>
      <c r="O65" s="8"/>
      <c r="P65" s="8"/>
      <c r="Q65" s="8"/>
      <c r="R65" s="8"/>
    </row>
    <row r="66" spans="1:18" s="22" customFormat="1" ht="12.75" customHeight="1" x14ac:dyDescent="0.2">
      <c r="A66" s="21"/>
      <c r="B66" s="6">
        <v>50</v>
      </c>
      <c r="C66" s="83"/>
      <c r="D66" s="83" t="s">
        <v>193</v>
      </c>
      <c r="E66" s="84">
        <v>17</v>
      </c>
      <c r="F66" s="84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1:18" s="22" customFormat="1" ht="12.75" customHeight="1" x14ac:dyDescent="0.2">
      <c r="A67" s="21"/>
      <c r="B67" s="83"/>
      <c r="C67" s="83"/>
      <c r="D67" s="83" t="s">
        <v>105</v>
      </c>
      <c r="E67" s="84"/>
      <c r="F67" s="84">
        <v>89226.636600000013</v>
      </c>
      <c r="G67" s="8"/>
      <c r="H67" s="23"/>
      <c r="I67" s="23"/>
      <c r="J67" s="23"/>
      <c r="K67" s="23"/>
      <c r="L67" s="23">
        <f t="shared" ref="L67:L73" si="4">F67*(1+$S$8)</f>
        <v>92081.888971200009</v>
      </c>
      <c r="M67" s="23"/>
      <c r="N67" s="23">
        <f t="shared" ref="N67:N74" si="5">L67*(1+$S$8)</f>
        <v>95028.509418278409</v>
      </c>
      <c r="O67" s="23"/>
      <c r="P67" s="23"/>
      <c r="Q67" s="23"/>
      <c r="R67" s="23"/>
    </row>
    <row r="68" spans="1:18" s="22" customFormat="1" ht="12.75" customHeight="1" x14ac:dyDescent="0.2">
      <c r="A68" s="21"/>
      <c r="B68" s="85"/>
      <c r="C68" s="83"/>
      <c r="D68" s="83" t="s">
        <v>119</v>
      </c>
      <c r="E68" s="84"/>
      <c r="F68" s="84">
        <v>73337.714399999997</v>
      </c>
      <c r="G68" s="8"/>
      <c r="H68" s="23"/>
      <c r="I68" s="23"/>
      <c r="J68" s="23"/>
      <c r="K68" s="23"/>
      <c r="L68" s="23">
        <f t="shared" si="4"/>
        <v>75684.5212608</v>
      </c>
      <c r="M68" s="23"/>
      <c r="N68" s="23">
        <f t="shared" si="5"/>
        <v>78106.425941145601</v>
      </c>
      <c r="O68" s="23"/>
      <c r="P68" s="23"/>
      <c r="Q68" s="23"/>
      <c r="R68" s="23"/>
    </row>
    <row r="69" spans="1:18" s="22" customFormat="1" ht="12.75" customHeight="1" x14ac:dyDescent="0.2">
      <c r="A69" s="21"/>
      <c r="B69" s="83"/>
      <c r="C69" s="83"/>
      <c r="D69" s="83" t="s">
        <v>120</v>
      </c>
      <c r="E69" s="84"/>
      <c r="F69" s="84">
        <v>70517.825700000016</v>
      </c>
      <c r="G69" s="8"/>
      <c r="H69" s="8"/>
      <c r="I69" s="8"/>
      <c r="J69" s="8"/>
      <c r="K69" s="23"/>
      <c r="L69" s="23">
        <f t="shared" si="4"/>
        <v>72774.396122400023</v>
      </c>
      <c r="M69" s="23"/>
      <c r="N69" s="23">
        <f t="shared" si="5"/>
        <v>75103.176798316825</v>
      </c>
      <c r="O69" s="23"/>
      <c r="P69" s="23"/>
      <c r="Q69" s="23"/>
      <c r="R69" s="23"/>
    </row>
    <row r="70" spans="1:18" s="22" customFormat="1" ht="12.75" customHeight="1" x14ac:dyDescent="0.2">
      <c r="A70" s="21"/>
      <c r="B70" s="83"/>
      <c r="C70" s="83"/>
      <c r="D70" s="83" t="s">
        <v>126</v>
      </c>
      <c r="E70" s="84"/>
      <c r="F70" s="84">
        <v>67805.5576</v>
      </c>
      <c r="G70" s="8"/>
      <c r="H70" s="23"/>
      <c r="I70" s="23"/>
      <c r="J70" s="23"/>
      <c r="K70" s="23"/>
      <c r="L70" s="23">
        <f t="shared" si="4"/>
        <v>69975.335443200005</v>
      </c>
      <c r="M70" s="23"/>
      <c r="N70" s="23">
        <f t="shared" si="5"/>
        <v>72214.546177382406</v>
      </c>
      <c r="O70" s="23"/>
      <c r="P70" s="23"/>
      <c r="Q70" s="23"/>
      <c r="R70" s="23"/>
    </row>
    <row r="71" spans="1:18" s="22" customFormat="1" ht="12.75" customHeight="1" x14ac:dyDescent="0.2">
      <c r="A71" s="21"/>
      <c r="B71" s="85"/>
      <c r="C71" s="83"/>
      <c r="D71" s="83" t="s">
        <v>134</v>
      </c>
      <c r="E71" s="84"/>
      <c r="F71" s="84">
        <v>65197.475400000003</v>
      </c>
      <c r="G71" s="8"/>
      <c r="H71" s="23"/>
      <c r="I71" s="23"/>
      <c r="J71" s="23"/>
      <c r="K71" s="23"/>
      <c r="L71" s="23">
        <f t="shared" si="4"/>
        <v>67283.794612800004</v>
      </c>
      <c r="M71" s="23"/>
      <c r="N71" s="23">
        <f t="shared" si="5"/>
        <v>69436.87604040961</v>
      </c>
      <c r="O71" s="23"/>
      <c r="P71" s="23"/>
      <c r="Q71" s="23"/>
      <c r="R71" s="23"/>
    </row>
    <row r="72" spans="1:18" s="22" customFormat="1" ht="12.75" customHeight="1" x14ac:dyDescent="0.2">
      <c r="A72" s="21"/>
      <c r="B72" s="85"/>
      <c r="C72" s="83"/>
      <c r="D72" s="83" t="s">
        <v>148</v>
      </c>
      <c r="E72" s="84"/>
      <c r="F72" s="84">
        <v>57960.5625</v>
      </c>
      <c r="G72" s="8"/>
      <c r="H72" s="23"/>
      <c r="I72" s="23"/>
      <c r="J72" s="23"/>
      <c r="K72" s="23"/>
      <c r="L72" s="23">
        <f t="shared" si="4"/>
        <v>59815.300500000005</v>
      </c>
      <c r="M72" s="23"/>
      <c r="N72" s="23">
        <f t="shared" si="5"/>
        <v>61729.39011600001</v>
      </c>
      <c r="O72" s="23"/>
      <c r="P72" s="23"/>
      <c r="Q72" s="23"/>
      <c r="R72" s="23"/>
    </row>
    <row r="73" spans="1:18" s="22" customFormat="1" ht="12.75" customHeight="1" x14ac:dyDescent="0.2">
      <c r="A73" s="21"/>
      <c r="B73" s="83"/>
      <c r="C73" s="83"/>
      <c r="D73" s="83" t="s">
        <v>194</v>
      </c>
      <c r="E73" s="84"/>
      <c r="F73" s="84">
        <v>53587.044500000011</v>
      </c>
      <c r="G73" s="8"/>
      <c r="H73" s="8"/>
      <c r="I73" s="8"/>
      <c r="J73" s="8"/>
      <c r="K73" s="23"/>
      <c r="L73" s="23">
        <f t="shared" si="4"/>
        <v>55301.829924000012</v>
      </c>
      <c r="M73" s="23"/>
      <c r="N73" s="23">
        <f t="shared" si="5"/>
        <v>57071.488481568013</v>
      </c>
      <c r="O73" s="23"/>
      <c r="P73" s="23"/>
      <c r="Q73" s="23"/>
      <c r="R73" s="23"/>
    </row>
    <row r="74" spans="1:18" s="22" customFormat="1" ht="12.75" customHeight="1" x14ac:dyDescent="0.2">
      <c r="A74" s="21"/>
      <c r="B74" s="83"/>
      <c r="C74" s="83"/>
      <c r="D74" s="83" t="s">
        <v>218</v>
      </c>
      <c r="E74" s="84"/>
      <c r="F74" s="84">
        <v>49544.402600000001</v>
      </c>
      <c r="G74" s="8"/>
      <c r="H74" s="8"/>
      <c r="I74" s="8"/>
      <c r="J74" s="8"/>
      <c r="K74" s="23"/>
      <c r="L74" s="23">
        <f>F74*(1+$S$8)</f>
        <v>51129.823483200002</v>
      </c>
      <c r="M74" s="23"/>
      <c r="N74" s="23">
        <f t="shared" si="5"/>
        <v>52765.977834662401</v>
      </c>
      <c r="O74" s="23"/>
      <c r="P74" s="23"/>
      <c r="Q74" s="23"/>
      <c r="R74" s="23"/>
    </row>
    <row r="75" spans="1:18" s="22" customFormat="1" ht="12.75" customHeight="1" x14ac:dyDescent="0.2">
      <c r="A75" s="21"/>
      <c r="B75" s="6">
        <v>51</v>
      </c>
      <c r="C75" s="83"/>
      <c r="D75" s="83" t="s">
        <v>195</v>
      </c>
      <c r="E75" s="84">
        <v>20</v>
      </c>
      <c r="F75" s="84"/>
      <c r="G75" s="8"/>
      <c r="H75" s="23"/>
      <c r="I75" s="23"/>
      <c r="J75" s="23"/>
      <c r="K75" s="23"/>
      <c r="L75" s="8"/>
      <c r="M75" s="23"/>
      <c r="N75" s="8"/>
      <c r="O75" s="23"/>
      <c r="P75" s="8"/>
      <c r="Q75" s="23"/>
      <c r="R75" s="8"/>
    </row>
    <row r="76" spans="1:18" s="25" customFormat="1" ht="12.75" customHeight="1" x14ac:dyDescent="0.2">
      <c r="A76" s="24"/>
      <c r="B76" s="66"/>
      <c r="D76" s="86" t="s">
        <v>196</v>
      </c>
      <c r="E76" s="26"/>
      <c r="F76" s="26">
        <v>87425.483354700016</v>
      </c>
      <c r="G76" s="24"/>
      <c r="H76" s="23"/>
      <c r="I76" s="26"/>
      <c r="J76" s="23"/>
      <c r="K76" s="26"/>
      <c r="L76" s="8">
        <f t="shared" ref="L76:L107" si="6">F76*(1+$S$8)</f>
        <v>90223.098822050422</v>
      </c>
      <c r="M76" s="26"/>
      <c r="N76" s="8">
        <f t="shared" ref="N76:N108" si="7">L76*(1+$S$8)</f>
        <v>93110.237984356034</v>
      </c>
      <c r="O76" s="26"/>
      <c r="P76" s="8"/>
      <c r="Q76" s="26"/>
      <c r="R76" s="8"/>
    </row>
    <row r="77" spans="1:18" s="25" customFormat="1" ht="12.6" customHeight="1" x14ac:dyDescent="0.2">
      <c r="A77" s="24"/>
      <c r="B77" s="66"/>
      <c r="D77" s="86" t="s">
        <v>223</v>
      </c>
      <c r="E77" s="26"/>
      <c r="F77" s="26">
        <v>85795.371300000013</v>
      </c>
      <c r="G77" s="24"/>
      <c r="H77" s="26"/>
      <c r="I77" s="24"/>
      <c r="J77" s="26"/>
      <c r="K77" s="26"/>
      <c r="L77" s="8">
        <f t="shared" si="6"/>
        <v>88540.823181600019</v>
      </c>
      <c r="M77" s="26"/>
      <c r="N77" s="8">
        <f t="shared" si="7"/>
        <v>91374.129523411219</v>
      </c>
      <c r="O77" s="26"/>
      <c r="P77" s="8"/>
      <c r="Q77" s="26"/>
      <c r="R77" s="8"/>
    </row>
    <row r="78" spans="1:18" s="25" customFormat="1" ht="12.75" customHeight="1" x14ac:dyDescent="0.2">
      <c r="A78" s="24"/>
      <c r="B78" s="66"/>
      <c r="D78" s="86" t="s">
        <v>107</v>
      </c>
      <c r="E78" s="26"/>
      <c r="F78" s="26">
        <v>84063.189120500014</v>
      </c>
      <c r="G78" s="24"/>
      <c r="H78" s="23"/>
      <c r="I78" s="26"/>
      <c r="J78" s="23"/>
      <c r="K78" s="26"/>
      <c r="L78" s="8">
        <f t="shared" si="6"/>
        <v>86753.211172356023</v>
      </c>
      <c r="M78" s="26"/>
      <c r="N78" s="8">
        <f t="shared" si="7"/>
        <v>89529.313929871423</v>
      </c>
      <c r="O78" s="26"/>
      <c r="P78" s="8"/>
      <c r="Q78" s="26"/>
      <c r="R78" s="8"/>
    </row>
    <row r="79" spans="1:18" s="25" customFormat="1" ht="12.75" customHeight="1" x14ac:dyDescent="0.2">
      <c r="A79" s="24"/>
      <c r="B79" s="66"/>
      <c r="D79" s="86" t="s">
        <v>111</v>
      </c>
      <c r="E79" s="26"/>
      <c r="F79" s="26">
        <v>80829.226727300003</v>
      </c>
      <c r="G79" s="24"/>
      <c r="H79" s="23"/>
      <c r="I79" s="26"/>
      <c r="J79" s="23"/>
      <c r="K79" s="26"/>
      <c r="L79" s="8">
        <f t="shared" si="6"/>
        <v>83415.761982573604</v>
      </c>
      <c r="M79" s="26"/>
      <c r="N79" s="8">
        <f t="shared" si="7"/>
        <v>86085.066366015963</v>
      </c>
      <c r="O79" s="26"/>
      <c r="P79" s="8"/>
      <c r="Q79" s="26"/>
      <c r="R79" s="8"/>
    </row>
    <row r="80" spans="1:18" s="25" customFormat="1" ht="12.75" customHeight="1" x14ac:dyDescent="0.2">
      <c r="A80" s="24"/>
      <c r="B80" s="66"/>
      <c r="D80" s="86" t="s">
        <v>197</v>
      </c>
      <c r="E80" s="26"/>
      <c r="F80" s="26">
        <v>71857.664388299992</v>
      </c>
      <c r="G80" s="24"/>
      <c r="H80" s="23"/>
      <c r="I80" s="26"/>
      <c r="J80" s="23"/>
      <c r="K80" s="26"/>
      <c r="L80" s="8">
        <f t="shared" si="6"/>
        <v>74157.1096487256</v>
      </c>
      <c r="M80" s="26"/>
      <c r="N80" s="8">
        <f t="shared" si="7"/>
        <v>76530.137157484816</v>
      </c>
      <c r="O80" s="26"/>
      <c r="P80" s="8"/>
      <c r="Q80" s="26"/>
      <c r="R80" s="8"/>
    </row>
    <row r="81" spans="1:21" s="25" customFormat="1" ht="12.75" customHeight="1" x14ac:dyDescent="0.2">
      <c r="A81" s="24"/>
      <c r="B81" s="66"/>
      <c r="D81" s="86" t="s">
        <v>130</v>
      </c>
      <c r="E81" s="26"/>
      <c r="F81" s="26">
        <v>69093.863194400008</v>
      </c>
      <c r="G81" s="24"/>
      <c r="H81" s="23"/>
      <c r="I81" s="26"/>
      <c r="J81" s="23"/>
      <c r="K81" s="26"/>
      <c r="L81" s="8">
        <f t="shared" si="6"/>
        <v>71304.866816620808</v>
      </c>
      <c r="M81" s="26"/>
      <c r="N81" s="8">
        <f t="shared" si="7"/>
        <v>73586.62255475267</v>
      </c>
      <c r="O81" s="26"/>
      <c r="P81" s="8"/>
      <c r="Q81" s="26"/>
      <c r="R81" s="8"/>
    </row>
    <row r="82" spans="1:21" s="25" customFormat="1" ht="12.75" customHeight="1" x14ac:dyDescent="0.2">
      <c r="A82" s="24"/>
      <c r="B82" s="66"/>
      <c r="D82" s="86" t="s">
        <v>198</v>
      </c>
      <c r="E82" s="26"/>
      <c r="F82" s="26">
        <v>63881.2571436</v>
      </c>
      <c r="G82" s="26"/>
      <c r="H82" s="23"/>
      <c r="I82" s="26"/>
      <c r="J82" s="23"/>
      <c r="K82" s="26"/>
      <c r="L82" s="8">
        <f t="shared" si="6"/>
        <v>65925.457372195204</v>
      </c>
      <c r="M82" s="26"/>
      <c r="N82" s="8">
        <f t="shared" si="7"/>
        <v>68035.072008105446</v>
      </c>
      <c r="O82" s="26"/>
      <c r="P82" s="8"/>
      <c r="Q82" s="26"/>
      <c r="R82" s="8"/>
    </row>
    <row r="83" spans="1:21" s="25" customFormat="1" ht="12.6" customHeight="1" x14ac:dyDescent="0.2">
      <c r="A83" s="24"/>
      <c r="B83" s="66"/>
      <c r="D83" s="86" t="s">
        <v>224</v>
      </c>
      <c r="E83" s="26"/>
      <c r="F83" s="26">
        <v>60278.985000000001</v>
      </c>
      <c r="G83" s="26"/>
      <c r="H83" s="26"/>
      <c r="I83" s="26"/>
      <c r="J83" s="26"/>
      <c r="K83" s="26"/>
      <c r="L83" s="8">
        <f t="shared" si="6"/>
        <v>62207.912520000005</v>
      </c>
      <c r="M83" s="26"/>
      <c r="N83" s="8">
        <f t="shared" si="7"/>
        <v>64198.565720640006</v>
      </c>
      <c r="O83" s="26"/>
      <c r="P83" s="8"/>
      <c r="Q83" s="26"/>
      <c r="R83" s="8"/>
      <c r="U83" s="24"/>
    </row>
    <row r="84" spans="1:21" s="25" customFormat="1" ht="12.75" customHeight="1" x14ac:dyDescent="0.2">
      <c r="A84" s="24"/>
      <c r="B84" s="66"/>
      <c r="D84" s="86" t="s">
        <v>199</v>
      </c>
      <c r="E84" s="26"/>
      <c r="F84" s="26">
        <v>54605.198345500001</v>
      </c>
      <c r="G84" s="26"/>
      <c r="H84" s="23"/>
      <c r="I84" s="26"/>
      <c r="J84" s="23"/>
      <c r="K84" s="26"/>
      <c r="L84" s="8">
        <f t="shared" si="6"/>
        <v>56352.564692555999</v>
      </c>
      <c r="M84" s="26"/>
      <c r="N84" s="8">
        <f t="shared" si="7"/>
        <v>58155.846762717796</v>
      </c>
      <c r="O84" s="26"/>
      <c r="P84" s="8"/>
      <c r="Q84" s="26"/>
      <c r="R84" s="8"/>
    </row>
    <row r="85" spans="1:21" s="7" customFormat="1" ht="12.75" customHeight="1" x14ac:dyDescent="0.2">
      <c r="A85" s="2"/>
      <c r="B85" s="6"/>
      <c r="D85" s="7" t="s">
        <v>164</v>
      </c>
      <c r="E85" s="8"/>
      <c r="F85" s="8">
        <v>45806.304100000008</v>
      </c>
      <c r="G85" s="8"/>
      <c r="H85" s="23"/>
      <c r="I85" s="8"/>
      <c r="J85" s="23"/>
      <c r="K85" s="8"/>
      <c r="L85" s="8">
        <f t="shared" si="6"/>
        <v>47272.10583120001</v>
      </c>
      <c r="M85" s="8"/>
      <c r="N85" s="8">
        <f t="shared" si="7"/>
        <v>48784.813217798408</v>
      </c>
      <c r="O85" s="8"/>
      <c r="P85" s="8"/>
      <c r="Q85" s="8"/>
      <c r="R85" s="8"/>
    </row>
    <row r="86" spans="1:21" s="25" customFormat="1" ht="12.6" customHeight="1" x14ac:dyDescent="0.2">
      <c r="A86" s="24"/>
      <c r="B86" s="66"/>
      <c r="D86" s="86" t="s">
        <v>237</v>
      </c>
      <c r="E86" s="26"/>
      <c r="F86" s="26">
        <v>45806.304100000008</v>
      </c>
      <c r="G86" s="24"/>
      <c r="H86" s="26"/>
      <c r="I86" s="24"/>
      <c r="J86" s="26"/>
      <c r="K86" s="26"/>
      <c r="L86" s="8">
        <f t="shared" si="6"/>
        <v>47272.10583120001</v>
      </c>
      <c r="M86" s="26"/>
      <c r="N86" s="8">
        <f t="shared" si="7"/>
        <v>48784.813217798408</v>
      </c>
      <c r="O86" s="26"/>
      <c r="P86" s="8"/>
      <c r="Q86" s="26"/>
      <c r="R86" s="8"/>
      <c r="U86" s="24"/>
    </row>
    <row r="87" spans="1:21" s="25" customFormat="1" ht="12.6" customHeight="1" x14ac:dyDescent="0.2">
      <c r="A87" s="24"/>
      <c r="B87" s="66"/>
      <c r="D87" s="86" t="s">
        <v>225</v>
      </c>
      <c r="E87" s="26"/>
      <c r="F87" s="26">
        <v>45806.304100000008</v>
      </c>
      <c r="G87" s="24"/>
      <c r="H87" s="26"/>
      <c r="I87" s="24"/>
      <c r="J87" s="26"/>
      <c r="K87" s="26"/>
      <c r="L87" s="8">
        <f t="shared" si="6"/>
        <v>47272.10583120001</v>
      </c>
      <c r="M87" s="26"/>
      <c r="N87" s="8">
        <f t="shared" si="7"/>
        <v>48784.813217798408</v>
      </c>
      <c r="O87" s="26"/>
      <c r="P87" s="8"/>
      <c r="Q87" s="26"/>
      <c r="R87" s="8"/>
      <c r="U87" s="24"/>
    </row>
    <row r="88" spans="1:21" s="25" customFormat="1" ht="12.6" customHeight="1" x14ac:dyDescent="0.2">
      <c r="A88" s="24"/>
      <c r="B88" s="66"/>
      <c r="D88" s="86" t="s">
        <v>226</v>
      </c>
      <c r="E88" s="26"/>
      <c r="F88" s="26">
        <v>44045.447900000006</v>
      </c>
      <c r="G88" s="24"/>
      <c r="H88" s="26"/>
      <c r="I88" s="24"/>
      <c r="J88" s="26"/>
      <c r="K88" s="26"/>
      <c r="L88" s="8">
        <f t="shared" si="6"/>
        <v>45454.902232800006</v>
      </c>
      <c r="M88" s="26"/>
      <c r="N88" s="8">
        <f t="shared" si="7"/>
        <v>46909.45910424961</v>
      </c>
      <c r="O88" s="26"/>
      <c r="P88" s="8"/>
      <c r="Q88" s="26"/>
      <c r="R88" s="8"/>
      <c r="U88" s="24"/>
    </row>
    <row r="89" spans="1:21" s="25" customFormat="1" ht="12.6" customHeight="1" x14ac:dyDescent="0.2">
      <c r="A89" s="24"/>
      <c r="B89" s="66"/>
      <c r="D89" s="86" t="s">
        <v>227</v>
      </c>
      <c r="E89" s="26"/>
      <c r="F89" s="26">
        <v>37650.036500000009</v>
      </c>
      <c r="G89" s="24"/>
      <c r="H89" s="26"/>
      <c r="I89" s="24"/>
      <c r="J89" s="26"/>
      <c r="K89" s="26"/>
      <c r="L89" s="8">
        <f t="shared" si="6"/>
        <v>38854.837668000007</v>
      </c>
      <c r="M89" s="26"/>
      <c r="N89" s="8">
        <f t="shared" si="7"/>
        <v>40098.19247337601</v>
      </c>
      <c r="O89" s="26"/>
      <c r="P89" s="8"/>
      <c r="Q89" s="26"/>
      <c r="R89" s="8"/>
      <c r="U89" s="24"/>
    </row>
    <row r="90" spans="1:21" s="7" customFormat="1" ht="12.75" customHeight="1" x14ac:dyDescent="0.2">
      <c r="A90" s="2"/>
      <c r="B90" s="6">
        <v>52</v>
      </c>
      <c r="D90" s="7" t="s">
        <v>50</v>
      </c>
      <c r="E90" s="8">
        <v>2</v>
      </c>
      <c r="F90" s="8">
        <v>87340.47355479213</v>
      </c>
      <c r="G90" s="8"/>
      <c r="H90" s="8"/>
      <c r="I90" s="8"/>
      <c r="J90" s="8"/>
      <c r="K90" s="8"/>
      <c r="L90" s="8">
        <f t="shared" si="6"/>
        <v>90135.368708545488</v>
      </c>
      <c r="M90" s="8"/>
      <c r="N90" s="8">
        <f t="shared" si="7"/>
        <v>93019.700507218949</v>
      </c>
      <c r="O90" s="8"/>
      <c r="P90" s="8"/>
      <c r="Q90" s="8"/>
      <c r="R90" s="8"/>
    </row>
    <row r="91" spans="1:21" s="7" customFormat="1" ht="12.75" customHeight="1" x14ac:dyDescent="0.2">
      <c r="A91" s="2"/>
      <c r="B91" s="6">
        <v>53</v>
      </c>
      <c r="D91" s="7" t="s">
        <v>49</v>
      </c>
      <c r="E91" s="8">
        <v>2</v>
      </c>
      <c r="F91" s="8">
        <v>87340.47355479213</v>
      </c>
      <c r="G91" s="8"/>
      <c r="H91" s="8"/>
      <c r="I91" s="8"/>
      <c r="J91" s="8"/>
      <c r="K91" s="8"/>
      <c r="L91" s="8">
        <f t="shared" si="6"/>
        <v>90135.368708545488</v>
      </c>
      <c r="M91" s="8"/>
      <c r="N91" s="8">
        <f t="shared" si="7"/>
        <v>93019.700507218949</v>
      </c>
      <c r="O91" s="8"/>
      <c r="P91" s="8"/>
      <c r="Q91" s="8"/>
      <c r="R91" s="8"/>
    </row>
    <row r="92" spans="1:21" s="7" customFormat="1" ht="12.75" customHeight="1" x14ac:dyDescent="0.2">
      <c r="A92" s="2"/>
      <c r="B92" s="6">
        <v>54</v>
      </c>
      <c r="D92" s="7" t="s">
        <v>48</v>
      </c>
      <c r="E92" s="8">
        <v>1</v>
      </c>
      <c r="F92" s="8">
        <v>87340.47355479213</v>
      </c>
      <c r="G92" s="8"/>
      <c r="H92" s="8"/>
      <c r="I92" s="8"/>
      <c r="J92" s="8"/>
      <c r="K92" s="8"/>
      <c r="L92" s="8">
        <f t="shared" si="6"/>
        <v>90135.368708545488</v>
      </c>
      <c r="M92" s="8"/>
      <c r="N92" s="8">
        <f t="shared" si="7"/>
        <v>93019.700507218949</v>
      </c>
      <c r="O92" s="8"/>
      <c r="P92" s="8"/>
      <c r="Q92" s="8"/>
      <c r="R92" s="8"/>
    </row>
    <row r="93" spans="1:21" s="7" customFormat="1" ht="12.75" customHeight="1" x14ac:dyDescent="0.2">
      <c r="A93" s="2"/>
      <c r="B93" s="6">
        <v>55</v>
      </c>
      <c r="D93" s="7" t="s">
        <v>208</v>
      </c>
      <c r="E93" s="8">
        <v>1</v>
      </c>
      <c r="F93" s="8">
        <v>82495.769500000009</v>
      </c>
      <c r="G93" s="8"/>
      <c r="H93" s="23"/>
      <c r="I93" s="8"/>
      <c r="J93" s="23"/>
      <c r="K93" s="8"/>
      <c r="L93" s="8">
        <f t="shared" si="6"/>
        <v>85135.634124000018</v>
      </c>
      <c r="M93" s="8"/>
      <c r="N93" s="8">
        <f t="shared" si="7"/>
        <v>87859.974415968027</v>
      </c>
      <c r="O93" s="8"/>
      <c r="P93" s="8"/>
      <c r="Q93" s="23"/>
      <c r="R93" s="23"/>
    </row>
    <row r="94" spans="1:21" s="7" customFormat="1" ht="12.75" customHeight="1" x14ac:dyDescent="0.2">
      <c r="A94" s="2"/>
      <c r="B94" s="6">
        <v>56</v>
      </c>
      <c r="D94" s="7" t="s">
        <v>108</v>
      </c>
      <c r="E94" s="8">
        <v>1</v>
      </c>
      <c r="F94" s="8">
        <v>82495.769500000009</v>
      </c>
      <c r="G94" s="8"/>
      <c r="H94" s="23"/>
      <c r="I94" s="8"/>
      <c r="J94" s="23"/>
      <c r="K94" s="8"/>
      <c r="L94" s="8">
        <f t="shared" si="6"/>
        <v>85135.634124000018</v>
      </c>
      <c r="M94" s="8"/>
      <c r="N94" s="8">
        <f t="shared" si="7"/>
        <v>87859.974415968027</v>
      </c>
      <c r="O94" s="8"/>
      <c r="P94" s="8"/>
      <c r="Q94" s="23"/>
      <c r="R94" s="23"/>
    </row>
    <row r="95" spans="1:21" s="7" customFormat="1" ht="12.75" customHeight="1" x14ac:dyDescent="0.2">
      <c r="A95" s="2"/>
      <c r="B95" s="6">
        <v>57</v>
      </c>
      <c r="D95" s="7" t="s">
        <v>109</v>
      </c>
      <c r="E95" s="8">
        <v>1</v>
      </c>
      <c r="F95" s="8">
        <v>82495.769500000009</v>
      </c>
      <c r="G95" s="8"/>
      <c r="H95" s="23"/>
      <c r="I95" s="8"/>
      <c r="J95" s="23"/>
      <c r="K95" s="8"/>
      <c r="L95" s="8">
        <f t="shared" si="6"/>
        <v>85135.634124000018</v>
      </c>
      <c r="M95" s="8"/>
      <c r="N95" s="8">
        <f t="shared" si="7"/>
        <v>87859.974415968027</v>
      </c>
      <c r="O95" s="8"/>
      <c r="P95" s="8"/>
      <c r="Q95" s="23"/>
      <c r="R95" s="23"/>
    </row>
    <row r="96" spans="1:21" s="7" customFormat="1" ht="12.75" customHeight="1" x14ac:dyDescent="0.2">
      <c r="A96" s="2"/>
      <c r="B96" s="6">
        <v>58</v>
      </c>
      <c r="D96" s="7" t="s">
        <v>110</v>
      </c>
      <c r="E96" s="8">
        <v>1</v>
      </c>
      <c r="F96" s="8">
        <v>80829.226727300003</v>
      </c>
      <c r="G96" s="8"/>
      <c r="H96" s="23"/>
      <c r="I96" s="8"/>
      <c r="J96" s="23"/>
      <c r="K96" s="8"/>
      <c r="L96" s="8">
        <f t="shared" si="6"/>
        <v>83415.761982573604</v>
      </c>
      <c r="M96" s="8"/>
      <c r="N96" s="8">
        <f t="shared" si="7"/>
        <v>86085.066366015963</v>
      </c>
      <c r="O96" s="8"/>
      <c r="P96" s="8"/>
      <c r="Q96" s="8"/>
      <c r="R96" s="8"/>
    </row>
    <row r="97" spans="1:19" s="7" customFormat="1" ht="12.75" customHeight="1" x14ac:dyDescent="0.2">
      <c r="A97" s="2"/>
      <c r="B97" s="6">
        <v>59</v>
      </c>
      <c r="D97" s="7" t="s">
        <v>112</v>
      </c>
      <c r="E97" s="8">
        <v>1</v>
      </c>
      <c r="F97" s="8">
        <v>79322.106700000004</v>
      </c>
      <c r="G97" s="8"/>
      <c r="H97" s="23"/>
      <c r="I97" s="8"/>
      <c r="J97" s="23"/>
      <c r="K97" s="8"/>
      <c r="L97" s="8">
        <f t="shared" si="6"/>
        <v>81860.414114400002</v>
      </c>
      <c r="M97" s="8"/>
      <c r="N97" s="8">
        <f t="shared" si="7"/>
        <v>84479.947366060806</v>
      </c>
      <c r="O97" s="8"/>
      <c r="P97" s="8"/>
      <c r="Q97" s="8"/>
      <c r="R97" s="8"/>
    </row>
    <row r="98" spans="1:19" s="7" customFormat="1" ht="12.75" customHeight="1" x14ac:dyDescent="0.2">
      <c r="A98" s="2"/>
      <c r="B98" s="6">
        <v>60</v>
      </c>
      <c r="D98" s="7" t="s">
        <v>113</v>
      </c>
      <c r="E98" s="8">
        <v>1</v>
      </c>
      <c r="F98" s="8">
        <v>77721.262868900012</v>
      </c>
      <c r="G98" s="8"/>
      <c r="H98" s="23"/>
      <c r="I98" s="8"/>
      <c r="J98" s="23"/>
      <c r="K98" s="8"/>
      <c r="L98" s="8">
        <f t="shared" si="6"/>
        <v>80208.343280704808</v>
      </c>
      <c r="M98" s="8"/>
      <c r="N98" s="8">
        <f t="shared" si="7"/>
        <v>82775.010265687364</v>
      </c>
      <c r="O98" s="8"/>
      <c r="P98" s="8"/>
      <c r="Q98" s="8"/>
      <c r="R98" s="8"/>
    </row>
    <row r="99" spans="1:19" s="7" customFormat="1" ht="12.75" customHeight="1" x14ac:dyDescent="0.2">
      <c r="A99" s="2"/>
      <c r="B99" s="6">
        <v>61</v>
      </c>
      <c r="D99" s="7" t="s">
        <v>115</v>
      </c>
      <c r="E99" s="8">
        <v>3</v>
      </c>
      <c r="F99" s="8">
        <v>76272.093100000013</v>
      </c>
      <c r="G99" s="8"/>
      <c r="H99" s="23"/>
      <c r="I99" s="8"/>
      <c r="J99" s="23"/>
      <c r="K99" s="8"/>
      <c r="L99" s="8">
        <f t="shared" si="6"/>
        <v>78712.800079200009</v>
      </c>
      <c r="M99" s="8"/>
      <c r="N99" s="8">
        <f t="shared" si="7"/>
        <v>81231.609681734408</v>
      </c>
      <c r="O99" s="8"/>
      <c r="P99" s="8"/>
      <c r="Q99" s="8"/>
      <c r="R99" s="8"/>
    </row>
    <row r="100" spans="1:19" s="7" customFormat="1" ht="12.75" customHeight="1" x14ac:dyDescent="0.2">
      <c r="A100" s="2"/>
      <c r="B100" s="6">
        <v>62</v>
      </c>
      <c r="D100" s="7" t="s">
        <v>114</v>
      </c>
      <c r="E100" s="8">
        <v>3</v>
      </c>
      <c r="F100" s="8">
        <v>76272.093100000013</v>
      </c>
      <c r="G100" s="8"/>
      <c r="H100" s="23"/>
      <c r="I100" s="8"/>
      <c r="J100" s="23"/>
      <c r="K100" s="8"/>
      <c r="L100" s="8">
        <f t="shared" si="6"/>
        <v>78712.800079200009</v>
      </c>
      <c r="M100" s="8"/>
      <c r="N100" s="8">
        <f t="shared" si="7"/>
        <v>81231.609681734408</v>
      </c>
      <c r="O100" s="8"/>
      <c r="P100" s="8"/>
      <c r="Q100" s="8"/>
      <c r="R100" s="8"/>
    </row>
    <row r="101" spans="1:19" s="7" customFormat="1" ht="12.75" customHeight="1" x14ac:dyDescent="0.2">
      <c r="A101" s="2"/>
      <c r="B101" s="6">
        <v>63</v>
      </c>
      <c r="D101" s="7" t="s">
        <v>117</v>
      </c>
      <c r="E101" s="8">
        <v>1</v>
      </c>
      <c r="F101" s="8">
        <v>76272.093100000013</v>
      </c>
      <c r="G101" s="8"/>
      <c r="H101" s="23"/>
      <c r="I101" s="8"/>
      <c r="J101" s="23"/>
      <c r="K101" s="8"/>
      <c r="L101" s="8">
        <f t="shared" si="6"/>
        <v>78712.800079200009</v>
      </c>
      <c r="M101" s="8"/>
      <c r="N101" s="8">
        <f t="shared" si="7"/>
        <v>81231.609681734408</v>
      </c>
      <c r="O101" s="8"/>
      <c r="P101" s="8"/>
      <c r="Q101" s="8"/>
      <c r="R101" s="8"/>
    </row>
    <row r="102" spans="1:19" s="7" customFormat="1" ht="12.75" customHeight="1" x14ac:dyDescent="0.2">
      <c r="A102" s="2"/>
      <c r="B102" s="6">
        <v>64</v>
      </c>
      <c r="D102" s="7" t="s">
        <v>116</v>
      </c>
      <c r="E102" s="8">
        <v>1</v>
      </c>
      <c r="F102" s="8">
        <v>76272.093100000013</v>
      </c>
      <c r="G102" s="8"/>
      <c r="H102" s="23"/>
      <c r="I102" s="8"/>
      <c r="J102" s="23"/>
      <c r="K102" s="8"/>
      <c r="L102" s="8">
        <f t="shared" si="6"/>
        <v>78712.800079200009</v>
      </c>
      <c r="M102" s="8"/>
      <c r="N102" s="8">
        <f t="shared" si="7"/>
        <v>81231.609681734408</v>
      </c>
      <c r="O102" s="8"/>
      <c r="P102" s="8"/>
      <c r="Q102" s="8"/>
      <c r="R102" s="8"/>
    </row>
    <row r="103" spans="1:19" s="7" customFormat="1" ht="12.75" customHeight="1" x14ac:dyDescent="0.2">
      <c r="A103" s="2"/>
      <c r="B103" s="6">
        <v>65</v>
      </c>
      <c r="D103" s="7" t="s">
        <v>104</v>
      </c>
      <c r="E103" s="8">
        <v>3</v>
      </c>
      <c r="F103" s="8">
        <v>74790.365272956537</v>
      </c>
      <c r="G103" s="8"/>
      <c r="H103" s="8"/>
      <c r="I103" s="8"/>
      <c r="J103" s="8"/>
      <c r="K103" s="8"/>
      <c r="L103" s="8">
        <f t="shared" si="6"/>
        <v>77183.656961691144</v>
      </c>
      <c r="M103" s="8"/>
      <c r="N103" s="8">
        <f t="shared" si="7"/>
        <v>79653.533984465263</v>
      </c>
      <c r="O103" s="8"/>
      <c r="P103" s="8"/>
      <c r="Q103" s="8"/>
      <c r="R103" s="8"/>
    </row>
    <row r="104" spans="1:19" s="7" customFormat="1" ht="12.75" customHeight="1" x14ac:dyDescent="0.2">
      <c r="A104" s="2"/>
      <c r="B104" s="6">
        <v>66</v>
      </c>
      <c r="D104" s="7" t="s">
        <v>192</v>
      </c>
      <c r="E104" s="8">
        <v>5</v>
      </c>
      <c r="F104" s="8">
        <v>74790.365272956537</v>
      </c>
      <c r="G104" s="8"/>
      <c r="H104" s="8"/>
      <c r="I104" s="8"/>
      <c r="J104" s="8"/>
      <c r="K104" s="8"/>
      <c r="L104" s="8">
        <f t="shared" si="6"/>
        <v>77183.656961691144</v>
      </c>
      <c r="M104" s="8"/>
      <c r="N104" s="8">
        <f t="shared" si="7"/>
        <v>79653.533984465263</v>
      </c>
      <c r="O104" s="8"/>
      <c r="P104" s="8"/>
      <c r="Q104" s="8"/>
      <c r="R104" s="8"/>
    </row>
    <row r="105" spans="1:19" s="7" customFormat="1" ht="12.75" customHeight="1" x14ac:dyDescent="0.2">
      <c r="A105" s="2"/>
      <c r="B105" s="6">
        <v>67</v>
      </c>
      <c r="D105" s="7" t="s">
        <v>103</v>
      </c>
      <c r="E105" s="8">
        <v>1</v>
      </c>
      <c r="F105" s="8">
        <v>74790.365272956537</v>
      </c>
      <c r="G105" s="8"/>
      <c r="H105" s="8"/>
      <c r="I105" s="8"/>
      <c r="J105" s="8"/>
      <c r="K105" s="8"/>
      <c r="L105" s="8">
        <f t="shared" si="6"/>
        <v>77183.656961691144</v>
      </c>
      <c r="M105" s="8"/>
      <c r="N105" s="8">
        <f t="shared" si="7"/>
        <v>79653.533984465263</v>
      </c>
      <c r="O105" s="8"/>
      <c r="P105" s="8"/>
      <c r="Q105" s="8"/>
      <c r="R105" s="8"/>
    </row>
    <row r="106" spans="1:19" s="7" customFormat="1" ht="12.75" customHeight="1" x14ac:dyDescent="0.2">
      <c r="A106" s="2"/>
      <c r="B106" s="6">
        <v>68</v>
      </c>
      <c r="D106" s="7" t="s">
        <v>118</v>
      </c>
      <c r="E106" s="8">
        <v>2</v>
      </c>
      <c r="F106" s="8">
        <v>74731.130973599997</v>
      </c>
      <c r="G106" s="8"/>
      <c r="H106" s="23"/>
      <c r="I106" s="8"/>
      <c r="J106" s="23"/>
      <c r="K106" s="8"/>
      <c r="L106" s="8">
        <f t="shared" si="6"/>
        <v>77122.5271647552</v>
      </c>
      <c r="M106" s="8"/>
      <c r="N106" s="8">
        <f t="shared" si="7"/>
        <v>79590.448034027373</v>
      </c>
      <c r="O106" s="8"/>
      <c r="P106" s="8"/>
      <c r="Q106" s="8"/>
      <c r="R106" s="8"/>
    </row>
    <row r="107" spans="1:19" s="7" customFormat="1" ht="12.75" customHeight="1" x14ac:dyDescent="0.2">
      <c r="A107" s="2"/>
      <c r="B107" s="6">
        <v>69</v>
      </c>
      <c r="D107" s="7" t="s">
        <v>209</v>
      </c>
      <c r="E107" s="8">
        <v>1</v>
      </c>
      <c r="F107" s="8">
        <v>74731.130973599997</v>
      </c>
      <c r="G107" s="8"/>
      <c r="H107" s="23"/>
      <c r="I107" s="8"/>
      <c r="J107" s="23"/>
      <c r="K107" s="8"/>
      <c r="L107" s="8">
        <f t="shared" si="6"/>
        <v>77122.5271647552</v>
      </c>
      <c r="M107" s="8"/>
      <c r="N107" s="8">
        <f t="shared" si="7"/>
        <v>79590.448034027373</v>
      </c>
      <c r="O107" s="8"/>
      <c r="P107" s="8"/>
      <c r="Q107" s="8"/>
      <c r="R107" s="8"/>
    </row>
    <row r="108" spans="1:19" s="7" customFormat="1" ht="12.75" customHeight="1" x14ac:dyDescent="0.2">
      <c r="A108" s="2"/>
      <c r="B108" s="6">
        <v>70</v>
      </c>
      <c r="D108" s="7" t="s">
        <v>121</v>
      </c>
      <c r="E108" s="8">
        <v>2</v>
      </c>
      <c r="F108" s="8">
        <v>71857.664388299992</v>
      </c>
      <c r="G108" s="8"/>
      <c r="H108" s="23"/>
      <c r="I108" s="8"/>
      <c r="J108" s="23"/>
      <c r="K108" s="8"/>
      <c r="L108" s="8">
        <f>F108*(1+$S$8)</f>
        <v>74157.1096487256</v>
      </c>
      <c r="M108" s="8"/>
      <c r="N108" s="8">
        <f t="shared" si="7"/>
        <v>76530.137157484816</v>
      </c>
      <c r="O108" s="8"/>
      <c r="P108" s="8"/>
      <c r="Q108" s="8"/>
      <c r="R108" s="8"/>
    </row>
    <row r="109" spans="1:19" s="25" customFormat="1" ht="12.75" customHeight="1" x14ac:dyDescent="0.2">
      <c r="A109" s="24"/>
      <c r="B109" s="6">
        <v>71</v>
      </c>
      <c r="D109" s="86" t="s">
        <v>200</v>
      </c>
      <c r="E109" s="26">
        <v>26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4"/>
    </row>
    <row r="110" spans="1:19" s="25" customFormat="1" ht="12.75" customHeight="1" x14ac:dyDescent="0.2">
      <c r="A110" s="24"/>
      <c r="B110" s="63"/>
      <c r="D110" s="86" t="s">
        <v>125</v>
      </c>
      <c r="E110" s="26"/>
      <c r="F110" s="26">
        <v>71857.664388299992</v>
      </c>
      <c r="G110" s="26"/>
      <c r="H110" s="23"/>
      <c r="I110" s="26"/>
      <c r="J110" s="23"/>
      <c r="K110" s="26"/>
      <c r="L110" s="8">
        <f t="shared" ref="L110:L121" si="8">F110*(1+$S$8)</f>
        <v>74157.1096487256</v>
      </c>
      <c r="M110" s="26"/>
      <c r="N110" s="8">
        <f t="shared" ref="N110:N122" si="9">L110*(1+$S$8)</f>
        <v>76530.137157484816</v>
      </c>
      <c r="O110" s="26"/>
      <c r="P110" s="8"/>
      <c r="Q110" s="26"/>
      <c r="R110" s="8"/>
      <c r="S110" s="26"/>
    </row>
    <row r="111" spans="1:19" s="25" customFormat="1" ht="12.75" customHeight="1" x14ac:dyDescent="0.2">
      <c r="A111" s="24"/>
      <c r="B111" s="63"/>
      <c r="D111" s="86" t="s">
        <v>131</v>
      </c>
      <c r="E111" s="26"/>
      <c r="F111" s="26">
        <v>69093.863194400008</v>
      </c>
      <c r="G111" s="26"/>
      <c r="H111" s="23"/>
      <c r="I111" s="26"/>
      <c r="J111" s="23"/>
      <c r="K111" s="26"/>
      <c r="L111" s="8">
        <f t="shared" si="8"/>
        <v>71304.866816620808</v>
      </c>
      <c r="M111" s="26"/>
      <c r="N111" s="8">
        <f t="shared" si="9"/>
        <v>73586.62255475267</v>
      </c>
      <c r="O111" s="26"/>
      <c r="P111" s="8"/>
      <c r="Q111" s="26"/>
      <c r="R111" s="8"/>
    </row>
    <row r="112" spans="1:19" s="22" customFormat="1" ht="12.75" customHeight="1" x14ac:dyDescent="0.2">
      <c r="A112" s="21"/>
      <c r="B112" s="85"/>
      <c r="C112" s="83"/>
      <c r="D112" s="83" t="s">
        <v>138</v>
      </c>
      <c r="E112" s="84"/>
      <c r="F112" s="84">
        <v>66436.227432600004</v>
      </c>
      <c r="G112" s="23"/>
      <c r="H112" s="23"/>
      <c r="I112" s="23"/>
      <c r="J112" s="23"/>
      <c r="K112" s="23"/>
      <c r="L112" s="8">
        <f t="shared" si="8"/>
        <v>68562.186710443202</v>
      </c>
      <c r="M112" s="23"/>
      <c r="N112" s="8">
        <f t="shared" si="9"/>
        <v>70756.176685177386</v>
      </c>
      <c r="O112" s="23"/>
      <c r="P112" s="8"/>
      <c r="Q112" s="23"/>
      <c r="R112" s="8"/>
    </row>
    <row r="113" spans="1:21" s="25" customFormat="1" ht="12.75" customHeight="1" x14ac:dyDescent="0.2">
      <c r="A113" s="24"/>
      <c r="B113" s="63"/>
      <c r="D113" s="86" t="s">
        <v>201</v>
      </c>
      <c r="E113" s="26"/>
      <c r="F113" s="26">
        <v>50485.746249399999</v>
      </c>
      <c r="G113" s="26"/>
      <c r="H113" s="23"/>
      <c r="I113" s="26"/>
      <c r="J113" s="23"/>
      <c r="K113" s="26"/>
      <c r="L113" s="8">
        <f t="shared" si="8"/>
        <v>52101.290129380803</v>
      </c>
      <c r="M113" s="26"/>
      <c r="N113" s="8">
        <f t="shared" si="9"/>
        <v>53768.531413520992</v>
      </c>
      <c r="O113" s="26"/>
      <c r="P113" s="8"/>
      <c r="Q113" s="26"/>
      <c r="R113" s="8"/>
    </row>
    <row r="114" spans="1:21" s="25" customFormat="1" ht="12.75" customHeight="1" x14ac:dyDescent="0.2">
      <c r="A114" s="24"/>
      <c r="B114" s="63"/>
      <c r="D114" s="86" t="s">
        <v>202</v>
      </c>
      <c r="E114" s="26"/>
      <c r="F114" s="26">
        <v>44882.311410099996</v>
      </c>
      <c r="G114" s="26"/>
      <c r="H114" s="23"/>
      <c r="I114" s="26"/>
      <c r="J114" s="23"/>
      <c r="K114" s="26"/>
      <c r="L114" s="8">
        <f t="shared" si="8"/>
        <v>46318.545375223199</v>
      </c>
      <c r="M114" s="26"/>
      <c r="N114" s="8">
        <f t="shared" si="9"/>
        <v>47800.738827230343</v>
      </c>
      <c r="O114" s="26"/>
      <c r="P114" s="8"/>
      <c r="Q114" s="26"/>
      <c r="R114" s="8"/>
    </row>
    <row r="115" spans="1:21" s="7" customFormat="1" ht="12.75" customHeight="1" x14ac:dyDescent="0.2">
      <c r="A115" s="2"/>
      <c r="B115" s="6">
        <v>72</v>
      </c>
      <c r="D115" s="7" t="s">
        <v>238</v>
      </c>
      <c r="E115" s="8">
        <v>1</v>
      </c>
      <c r="F115" s="8">
        <v>70517.825700000016</v>
      </c>
      <c r="G115" s="8"/>
      <c r="H115" s="23"/>
      <c r="I115" s="8"/>
      <c r="J115" s="23"/>
      <c r="K115" s="8"/>
      <c r="L115" s="8">
        <f t="shared" si="8"/>
        <v>72774.396122400023</v>
      </c>
      <c r="M115" s="8"/>
      <c r="N115" s="8">
        <f t="shared" si="9"/>
        <v>75103.176798316825</v>
      </c>
      <c r="O115" s="8"/>
      <c r="P115" s="8"/>
      <c r="Q115" s="23"/>
      <c r="R115" s="23"/>
    </row>
    <row r="116" spans="1:21" s="7" customFormat="1" ht="12.75" customHeight="1" x14ac:dyDescent="0.2">
      <c r="A116" s="2"/>
      <c r="B116" s="6">
        <v>73</v>
      </c>
      <c r="D116" s="7" t="s">
        <v>123</v>
      </c>
      <c r="E116" s="8">
        <v>1</v>
      </c>
      <c r="F116" s="8">
        <v>70517.825700000016</v>
      </c>
      <c r="G116" s="8"/>
      <c r="H116" s="23"/>
      <c r="I116" s="8"/>
      <c r="J116" s="23"/>
      <c r="K116" s="8"/>
      <c r="L116" s="8">
        <f t="shared" si="8"/>
        <v>72774.396122400023</v>
      </c>
      <c r="M116" s="8"/>
      <c r="N116" s="8">
        <f t="shared" si="9"/>
        <v>75103.176798316825</v>
      </c>
      <c r="O116" s="8"/>
      <c r="P116" s="8"/>
      <c r="Q116" s="23"/>
      <c r="R116" s="23"/>
    </row>
    <row r="117" spans="1:21" s="7" customFormat="1" ht="12.75" customHeight="1" x14ac:dyDescent="0.2">
      <c r="A117" s="2"/>
      <c r="B117" s="6">
        <v>74</v>
      </c>
      <c r="D117" s="7" t="s">
        <v>122</v>
      </c>
      <c r="E117" s="8">
        <v>1</v>
      </c>
      <c r="F117" s="8">
        <v>70517.825700000016</v>
      </c>
      <c r="G117" s="8"/>
      <c r="H117" s="23"/>
      <c r="I117" s="8"/>
      <c r="J117" s="23"/>
      <c r="K117" s="8"/>
      <c r="L117" s="8">
        <f t="shared" si="8"/>
        <v>72774.396122400023</v>
      </c>
      <c r="M117" s="8"/>
      <c r="N117" s="8">
        <f t="shared" si="9"/>
        <v>75103.176798316825</v>
      </c>
      <c r="O117" s="8"/>
      <c r="P117" s="8"/>
      <c r="Q117" s="23"/>
      <c r="R117" s="23"/>
    </row>
    <row r="118" spans="1:21" s="7" customFormat="1" ht="12.75" customHeight="1" x14ac:dyDescent="0.2">
      <c r="A118" s="2"/>
      <c r="B118" s="6">
        <v>75</v>
      </c>
      <c r="D118" s="7" t="s">
        <v>124</v>
      </c>
      <c r="E118" s="8">
        <v>4</v>
      </c>
      <c r="F118" s="8">
        <v>70517.825700000016</v>
      </c>
      <c r="G118" s="8"/>
      <c r="H118" s="23"/>
      <c r="I118" s="8"/>
      <c r="J118" s="23"/>
      <c r="K118" s="8"/>
      <c r="L118" s="8">
        <f t="shared" si="8"/>
        <v>72774.396122400023</v>
      </c>
      <c r="M118" s="8"/>
      <c r="N118" s="8">
        <f t="shared" si="9"/>
        <v>75103.176798316825</v>
      </c>
      <c r="O118" s="8"/>
      <c r="P118" s="8"/>
      <c r="Q118" s="23"/>
      <c r="R118" s="23"/>
    </row>
    <row r="119" spans="1:21" s="7" customFormat="1" ht="12.75" customHeight="1" x14ac:dyDescent="0.2">
      <c r="A119" s="2"/>
      <c r="B119" s="6">
        <v>76</v>
      </c>
      <c r="D119" s="7" t="s">
        <v>129</v>
      </c>
      <c r="E119" s="8">
        <v>1</v>
      </c>
      <c r="F119" s="8">
        <v>67805.5576</v>
      </c>
      <c r="G119" s="8"/>
      <c r="H119" s="23"/>
      <c r="I119" s="8"/>
      <c r="J119" s="23"/>
      <c r="K119" s="8"/>
      <c r="L119" s="8">
        <f t="shared" si="8"/>
        <v>69975.335443200005</v>
      </c>
      <c r="M119" s="8"/>
      <c r="N119" s="8">
        <f t="shared" si="9"/>
        <v>72214.546177382406</v>
      </c>
      <c r="O119" s="8"/>
      <c r="P119" s="8"/>
      <c r="Q119" s="23"/>
      <c r="R119" s="23"/>
    </row>
    <row r="120" spans="1:21" s="7" customFormat="1" ht="12.75" customHeight="1" x14ac:dyDescent="0.2">
      <c r="A120" s="2"/>
      <c r="B120" s="6">
        <v>77</v>
      </c>
      <c r="D120" s="7" t="s">
        <v>127</v>
      </c>
      <c r="E120" s="8">
        <v>2</v>
      </c>
      <c r="F120" s="8">
        <v>67805.5576</v>
      </c>
      <c r="G120" s="8"/>
      <c r="H120" s="23"/>
      <c r="I120" s="8"/>
      <c r="J120" s="23"/>
      <c r="K120" s="8"/>
      <c r="L120" s="8">
        <f t="shared" si="8"/>
        <v>69975.335443200005</v>
      </c>
      <c r="M120" s="8"/>
      <c r="N120" s="8">
        <f t="shared" si="9"/>
        <v>72214.546177382406</v>
      </c>
      <c r="O120" s="8"/>
      <c r="P120" s="8"/>
      <c r="Q120" s="23"/>
      <c r="R120" s="23"/>
    </row>
    <row r="121" spans="1:21" s="7" customFormat="1" ht="12.75" customHeight="1" x14ac:dyDescent="0.2">
      <c r="A121" s="2"/>
      <c r="B121" s="6">
        <v>78</v>
      </c>
      <c r="D121" s="7" t="s">
        <v>128</v>
      </c>
      <c r="E121" s="8">
        <v>1</v>
      </c>
      <c r="F121" s="8">
        <v>67805.5576</v>
      </c>
      <c r="G121" s="8"/>
      <c r="H121" s="23"/>
      <c r="I121" s="8"/>
      <c r="J121" s="23"/>
      <c r="K121" s="8"/>
      <c r="L121" s="8">
        <f t="shared" si="8"/>
        <v>69975.335443200005</v>
      </c>
      <c r="M121" s="8"/>
      <c r="N121" s="8">
        <f t="shared" si="9"/>
        <v>72214.546177382406</v>
      </c>
      <c r="O121" s="8"/>
      <c r="P121" s="8"/>
      <c r="Q121" s="23"/>
      <c r="R121" s="23"/>
    </row>
    <row r="122" spans="1:21" s="7" customFormat="1" ht="12.75" customHeight="1" x14ac:dyDescent="0.2">
      <c r="A122" s="2"/>
      <c r="B122" s="6">
        <v>79</v>
      </c>
      <c r="D122" s="7" t="s">
        <v>136</v>
      </c>
      <c r="E122" s="8">
        <v>2</v>
      </c>
      <c r="F122" s="8">
        <v>66436.227432600004</v>
      </c>
      <c r="G122" s="8"/>
      <c r="H122" s="23"/>
      <c r="I122" s="8"/>
      <c r="J122" s="23"/>
      <c r="K122" s="8"/>
      <c r="L122" s="8">
        <f>F122*(1+$S$8)</f>
        <v>68562.186710443202</v>
      </c>
      <c r="M122" s="8"/>
      <c r="N122" s="8">
        <f t="shared" si="9"/>
        <v>70756.176685177386</v>
      </c>
      <c r="O122" s="8"/>
      <c r="P122" s="8"/>
      <c r="Q122" s="8"/>
      <c r="R122" s="8"/>
    </row>
    <row r="123" spans="1:21" s="25" customFormat="1" ht="12.75" customHeight="1" x14ac:dyDescent="0.2">
      <c r="A123" s="24"/>
      <c r="B123" s="6">
        <v>80</v>
      </c>
      <c r="D123" s="86" t="s">
        <v>203</v>
      </c>
      <c r="E123" s="26">
        <v>58</v>
      </c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</row>
    <row r="124" spans="1:21" s="25" customFormat="1" ht="12.75" customHeight="1" x14ac:dyDescent="0.2">
      <c r="A124" s="24"/>
      <c r="B124" s="63"/>
      <c r="D124" s="86" t="s">
        <v>204</v>
      </c>
      <c r="E124" s="26"/>
      <c r="F124" s="26">
        <v>65197.475400000003</v>
      </c>
      <c r="G124" s="26"/>
      <c r="H124" s="26"/>
      <c r="I124" s="26"/>
      <c r="J124" s="26"/>
      <c r="K124" s="26"/>
      <c r="L124" s="8">
        <f t="shared" ref="L124:L133" si="10">F124*(1+$S$8)</f>
        <v>67283.794612800004</v>
      </c>
      <c r="M124" s="26"/>
      <c r="N124" s="8">
        <f t="shared" ref="N124:N134" si="11">L124*(1+$S$8)</f>
        <v>69436.87604040961</v>
      </c>
      <c r="O124" s="26"/>
      <c r="P124" s="8"/>
      <c r="Q124" s="26"/>
      <c r="R124" s="26"/>
      <c r="S124" s="26"/>
      <c r="T124" s="26"/>
      <c r="U124" s="24"/>
    </row>
    <row r="125" spans="1:21" s="25" customFormat="1" ht="12.75" customHeight="1" x14ac:dyDescent="0.2">
      <c r="A125" s="24"/>
      <c r="B125" s="66"/>
      <c r="D125" s="86" t="s">
        <v>132</v>
      </c>
      <c r="E125" s="26"/>
      <c r="F125" s="26">
        <v>65197.475400000003</v>
      </c>
      <c r="G125" s="26"/>
      <c r="H125" s="26"/>
      <c r="I125" s="26"/>
      <c r="J125" s="26"/>
      <c r="K125" s="26"/>
      <c r="L125" s="8">
        <f t="shared" si="10"/>
        <v>67283.794612800004</v>
      </c>
      <c r="M125" s="26"/>
      <c r="N125" s="8">
        <f t="shared" si="11"/>
        <v>69436.87604040961</v>
      </c>
      <c r="O125" s="26"/>
      <c r="P125" s="8"/>
      <c r="Q125" s="26"/>
      <c r="R125" s="26"/>
      <c r="S125" s="24"/>
      <c r="T125" s="24"/>
    </row>
    <row r="126" spans="1:21" s="25" customFormat="1" ht="12.75" customHeight="1" x14ac:dyDescent="0.2">
      <c r="A126" s="24"/>
      <c r="B126" s="66"/>
      <c r="D126" s="86" t="s">
        <v>205</v>
      </c>
      <c r="E126" s="26"/>
      <c r="F126" s="26">
        <v>60278.985000000001</v>
      </c>
      <c r="G126" s="26"/>
      <c r="H126" s="26"/>
      <c r="I126" s="26"/>
      <c r="J126" s="26"/>
      <c r="K126" s="26"/>
      <c r="L126" s="8">
        <f t="shared" si="10"/>
        <v>62207.912520000005</v>
      </c>
      <c r="M126" s="26"/>
      <c r="N126" s="8">
        <f t="shared" si="11"/>
        <v>64198.565720640006</v>
      </c>
      <c r="O126" s="26"/>
      <c r="P126" s="8"/>
      <c r="Q126" s="26"/>
      <c r="R126" s="26"/>
      <c r="S126" s="24"/>
      <c r="T126" s="24"/>
    </row>
    <row r="127" spans="1:21" s="25" customFormat="1" ht="12.75" customHeight="1" x14ac:dyDescent="0.2">
      <c r="A127" s="24"/>
      <c r="B127" s="66"/>
      <c r="D127" s="86" t="s">
        <v>147</v>
      </c>
      <c r="E127" s="26"/>
      <c r="F127" s="26">
        <v>57960.5625</v>
      </c>
      <c r="G127" s="26"/>
      <c r="H127" s="26"/>
      <c r="I127" s="26"/>
      <c r="J127" s="26"/>
      <c r="K127" s="26"/>
      <c r="L127" s="8">
        <f t="shared" si="10"/>
        <v>59815.300500000005</v>
      </c>
      <c r="M127" s="26"/>
      <c r="N127" s="8">
        <f t="shared" si="11"/>
        <v>61729.39011600001</v>
      </c>
      <c r="O127" s="26"/>
      <c r="P127" s="8"/>
      <c r="Q127" s="26"/>
      <c r="R127" s="26"/>
      <c r="S127" s="24"/>
      <c r="T127" s="24"/>
    </row>
    <row r="128" spans="1:21" s="22" customFormat="1" ht="12.75" customHeight="1" x14ac:dyDescent="0.2">
      <c r="A128" s="21"/>
      <c r="B128" s="85"/>
      <c r="C128" s="83"/>
      <c r="D128" s="86" t="s">
        <v>206</v>
      </c>
      <c r="E128" s="84"/>
      <c r="F128" s="84">
        <v>57960.5625</v>
      </c>
      <c r="G128" s="23"/>
      <c r="H128" s="23"/>
      <c r="I128" s="23"/>
      <c r="J128" s="23"/>
      <c r="K128" s="23"/>
      <c r="L128" s="8">
        <f t="shared" si="10"/>
        <v>59815.300500000005</v>
      </c>
      <c r="M128" s="23"/>
      <c r="N128" s="8">
        <f t="shared" si="11"/>
        <v>61729.39011600001</v>
      </c>
      <c r="O128" s="23"/>
      <c r="P128" s="8"/>
      <c r="Q128" s="26"/>
      <c r="R128" s="26"/>
    </row>
    <row r="129" spans="1:21" s="25" customFormat="1" ht="12.75" customHeight="1" x14ac:dyDescent="0.2">
      <c r="A129" s="24"/>
      <c r="B129" s="66"/>
      <c r="D129" s="86" t="s">
        <v>157</v>
      </c>
      <c r="E129" s="26"/>
      <c r="F129" s="26">
        <v>51526.224500000011</v>
      </c>
      <c r="G129" s="26"/>
      <c r="H129" s="26"/>
      <c r="I129" s="26"/>
      <c r="J129" s="26"/>
      <c r="K129" s="26"/>
      <c r="L129" s="8">
        <f t="shared" si="10"/>
        <v>53175.063684000015</v>
      </c>
      <c r="M129" s="26"/>
      <c r="N129" s="8">
        <f t="shared" si="11"/>
        <v>54876.665721888014</v>
      </c>
      <c r="O129" s="26"/>
      <c r="P129" s="8"/>
      <c r="Q129" s="26"/>
      <c r="R129" s="26"/>
      <c r="S129" s="24"/>
      <c r="T129" s="24"/>
    </row>
    <row r="130" spans="1:21" s="22" customFormat="1" ht="12.75" customHeight="1" x14ac:dyDescent="0.2">
      <c r="A130" s="21"/>
      <c r="B130" s="85"/>
      <c r="C130" s="83"/>
      <c r="D130" s="86" t="s">
        <v>207</v>
      </c>
      <c r="E130" s="84"/>
      <c r="F130" s="84">
        <v>51526.224500000011</v>
      </c>
      <c r="G130" s="23"/>
      <c r="H130" s="23"/>
      <c r="I130" s="23"/>
      <c r="J130" s="23"/>
      <c r="K130" s="23"/>
      <c r="L130" s="8">
        <f t="shared" si="10"/>
        <v>53175.063684000015</v>
      </c>
      <c r="M130" s="23"/>
      <c r="N130" s="8">
        <f t="shared" si="11"/>
        <v>54876.665721888014</v>
      </c>
      <c r="O130" s="23"/>
      <c r="P130" s="8"/>
      <c r="Q130" s="26"/>
      <c r="R130" s="26"/>
    </row>
    <row r="131" spans="1:21" s="25" customFormat="1" ht="12.75" customHeight="1" x14ac:dyDescent="0.2">
      <c r="A131" s="24"/>
      <c r="B131" s="66"/>
      <c r="D131" s="86" t="s">
        <v>165</v>
      </c>
      <c r="E131" s="26"/>
      <c r="F131" s="26">
        <v>45806.304100000008</v>
      </c>
      <c r="G131" s="26"/>
      <c r="H131" s="26"/>
      <c r="I131" s="26"/>
      <c r="J131" s="26"/>
      <c r="K131" s="26"/>
      <c r="L131" s="8">
        <f t="shared" si="10"/>
        <v>47272.10583120001</v>
      </c>
      <c r="M131" s="26"/>
      <c r="N131" s="8">
        <f t="shared" si="11"/>
        <v>48784.813217798408</v>
      </c>
      <c r="O131" s="26"/>
      <c r="P131" s="8"/>
      <c r="Q131" s="26"/>
      <c r="R131" s="26"/>
      <c r="S131" s="24"/>
      <c r="T131" s="24"/>
    </row>
    <row r="132" spans="1:21" s="22" customFormat="1" ht="12.6" customHeight="1" x14ac:dyDescent="0.2">
      <c r="A132" s="21"/>
      <c r="B132" s="85"/>
      <c r="C132" s="83"/>
      <c r="D132" s="86" t="s">
        <v>232</v>
      </c>
      <c r="E132" s="84"/>
      <c r="F132" s="84">
        <v>37650.036500000009</v>
      </c>
      <c r="G132" s="23"/>
      <c r="H132" s="23"/>
      <c r="I132" s="23"/>
      <c r="J132" s="23"/>
      <c r="K132" s="23"/>
      <c r="L132" s="8">
        <f t="shared" si="10"/>
        <v>38854.837668000007</v>
      </c>
      <c r="M132" s="23"/>
      <c r="N132" s="8">
        <f t="shared" si="11"/>
        <v>40098.19247337601</v>
      </c>
      <c r="O132" s="23"/>
      <c r="P132" s="8"/>
      <c r="Q132" s="26"/>
      <c r="R132" s="26"/>
    </row>
    <row r="133" spans="1:21" s="7" customFormat="1" ht="12.75" customHeight="1" x14ac:dyDescent="0.2">
      <c r="A133" s="2"/>
      <c r="B133" s="6">
        <v>81</v>
      </c>
      <c r="D133" s="7" t="s">
        <v>133</v>
      </c>
      <c r="E133" s="8">
        <v>3</v>
      </c>
      <c r="F133" s="8">
        <v>65197.475400000003</v>
      </c>
      <c r="G133" s="8"/>
      <c r="H133" s="23"/>
      <c r="I133" s="8"/>
      <c r="J133" s="23"/>
      <c r="K133" s="8"/>
      <c r="L133" s="8">
        <f t="shared" si="10"/>
        <v>67283.794612800004</v>
      </c>
      <c r="M133" s="8"/>
      <c r="N133" s="8">
        <f t="shared" si="11"/>
        <v>69436.87604040961</v>
      </c>
      <c r="O133" s="8"/>
      <c r="P133" s="8"/>
      <c r="Q133" s="8"/>
      <c r="R133" s="8"/>
    </row>
    <row r="134" spans="1:21" s="7" customFormat="1" ht="12.75" customHeight="1" x14ac:dyDescent="0.2">
      <c r="A134" s="2"/>
      <c r="B134" s="6">
        <v>82</v>
      </c>
      <c r="D134" s="7" t="s">
        <v>135</v>
      </c>
      <c r="E134" s="8">
        <v>4</v>
      </c>
      <c r="F134" s="8">
        <v>65197.475400000003</v>
      </c>
      <c r="G134" s="8"/>
      <c r="H134" s="23"/>
      <c r="I134" s="8"/>
      <c r="J134" s="23"/>
      <c r="K134" s="8"/>
      <c r="L134" s="8">
        <f>F134*(1+$S$8)</f>
        <v>67283.794612800004</v>
      </c>
      <c r="M134" s="8"/>
      <c r="N134" s="8">
        <f t="shared" si="11"/>
        <v>69436.87604040961</v>
      </c>
      <c r="O134" s="8"/>
      <c r="P134" s="8"/>
      <c r="Q134" s="8"/>
      <c r="R134" s="8"/>
    </row>
    <row r="135" spans="1:21" s="25" customFormat="1" ht="12.75" customHeight="1" x14ac:dyDescent="0.2">
      <c r="A135" s="24"/>
      <c r="B135" s="6">
        <v>83</v>
      </c>
      <c r="D135" s="83" t="s">
        <v>228</v>
      </c>
      <c r="E135" s="26">
        <v>11</v>
      </c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U135" s="24"/>
    </row>
    <row r="136" spans="1:21" s="22" customFormat="1" x14ac:dyDescent="0.2">
      <c r="A136" s="21"/>
      <c r="B136" s="87"/>
      <c r="C136" s="88"/>
      <c r="D136" s="83" t="s">
        <v>229</v>
      </c>
      <c r="E136" s="42"/>
      <c r="F136" s="84">
        <v>65197.475400000003</v>
      </c>
      <c r="G136" s="23"/>
      <c r="H136" s="23"/>
      <c r="I136" s="23"/>
      <c r="J136" s="23"/>
      <c r="K136" s="42"/>
      <c r="L136" s="8">
        <f t="shared" ref="L136:L166" si="12">F136*(1+$S$8)</f>
        <v>67283.794612800004</v>
      </c>
      <c r="M136" s="42"/>
      <c r="N136" s="8">
        <f t="shared" ref="N136:N167" si="13">L136*(1+$S$8)</f>
        <v>69436.87604040961</v>
      </c>
      <c r="O136" s="42"/>
      <c r="P136" s="8"/>
      <c r="Q136" s="42"/>
      <c r="R136" s="23"/>
    </row>
    <row r="137" spans="1:21" s="22" customFormat="1" ht="12.6" customHeight="1" x14ac:dyDescent="0.2">
      <c r="A137" s="21"/>
      <c r="B137" s="85"/>
      <c r="C137" s="83"/>
      <c r="D137" s="83" t="s">
        <v>230</v>
      </c>
      <c r="E137" s="84"/>
      <c r="F137" s="84">
        <v>55731.442200000012</v>
      </c>
      <c r="G137" s="23"/>
      <c r="H137" s="23"/>
      <c r="I137" s="23"/>
      <c r="J137" s="23"/>
      <c r="K137" s="23"/>
      <c r="L137" s="8">
        <f t="shared" si="12"/>
        <v>57514.848350400018</v>
      </c>
      <c r="M137" s="23"/>
      <c r="N137" s="8">
        <f t="shared" si="13"/>
        <v>59355.323497612822</v>
      </c>
      <c r="O137" s="23"/>
      <c r="P137" s="8"/>
      <c r="Q137" s="23"/>
      <c r="R137" s="23"/>
    </row>
    <row r="138" spans="1:21" s="7" customFormat="1" ht="12.75" customHeight="1" x14ac:dyDescent="0.2">
      <c r="A138" s="2"/>
      <c r="B138" s="6"/>
      <c r="D138" s="7" t="s">
        <v>158</v>
      </c>
      <c r="E138" s="8"/>
      <c r="F138" s="8">
        <v>51526.224500000011</v>
      </c>
      <c r="G138" s="8"/>
      <c r="H138" s="23"/>
      <c r="I138" s="8"/>
      <c r="J138" s="23"/>
      <c r="K138" s="8"/>
      <c r="L138" s="8">
        <f t="shared" si="12"/>
        <v>53175.063684000015</v>
      </c>
      <c r="M138" s="8"/>
      <c r="N138" s="8">
        <f t="shared" si="13"/>
        <v>54876.665721888014</v>
      </c>
      <c r="O138" s="8"/>
      <c r="P138" s="8"/>
      <c r="Q138" s="8"/>
      <c r="R138" s="23"/>
    </row>
    <row r="139" spans="1:21" s="7" customFormat="1" ht="12.75" customHeight="1" x14ac:dyDescent="0.2">
      <c r="A139" s="2"/>
      <c r="B139" s="6"/>
      <c r="D139" s="7" t="s">
        <v>163</v>
      </c>
      <c r="E139" s="8"/>
      <c r="F139" s="8">
        <v>47639.289000000004</v>
      </c>
      <c r="G139" s="8"/>
      <c r="H139" s="23"/>
      <c r="I139" s="8"/>
      <c r="J139" s="23"/>
      <c r="K139" s="8"/>
      <c r="L139" s="8">
        <f t="shared" si="12"/>
        <v>49163.746248000003</v>
      </c>
      <c r="M139" s="8"/>
      <c r="N139" s="8">
        <f t="shared" si="13"/>
        <v>50736.986127936005</v>
      </c>
      <c r="O139" s="8"/>
      <c r="P139" s="8"/>
      <c r="Q139" s="8"/>
      <c r="R139" s="23"/>
    </row>
    <row r="140" spans="1:21" s="7" customFormat="1" ht="12.75" customHeight="1" x14ac:dyDescent="0.2">
      <c r="A140" s="2"/>
      <c r="B140" s="6">
        <v>84</v>
      </c>
      <c r="D140" s="7" t="s">
        <v>137</v>
      </c>
      <c r="E140" s="8">
        <v>1</v>
      </c>
      <c r="F140" s="8">
        <v>65197.475400000003</v>
      </c>
      <c r="G140" s="8"/>
      <c r="H140" s="23"/>
      <c r="I140" s="8"/>
      <c r="J140" s="23"/>
      <c r="K140" s="8"/>
      <c r="L140" s="8">
        <f t="shared" si="12"/>
        <v>67283.794612800004</v>
      </c>
      <c r="M140" s="8"/>
      <c r="N140" s="8">
        <f t="shared" si="13"/>
        <v>69436.87604040961</v>
      </c>
      <c r="O140" s="8"/>
      <c r="P140" s="8"/>
      <c r="Q140" s="8"/>
      <c r="R140" s="8"/>
    </row>
    <row r="141" spans="1:21" s="7" customFormat="1" ht="12.75" customHeight="1" x14ac:dyDescent="0.2">
      <c r="A141" s="2"/>
      <c r="B141" s="6">
        <v>85</v>
      </c>
      <c r="D141" s="7" t="s">
        <v>139</v>
      </c>
      <c r="E141" s="8">
        <v>2</v>
      </c>
      <c r="F141" s="8">
        <v>65197.475400000003</v>
      </c>
      <c r="G141" s="8"/>
      <c r="H141" s="23"/>
      <c r="I141" s="8"/>
      <c r="J141" s="23"/>
      <c r="K141" s="8"/>
      <c r="L141" s="8">
        <f t="shared" si="12"/>
        <v>67283.794612800004</v>
      </c>
      <c r="M141" s="8"/>
      <c r="N141" s="8">
        <f t="shared" si="13"/>
        <v>69436.87604040961</v>
      </c>
      <c r="O141" s="8"/>
      <c r="P141" s="8"/>
      <c r="Q141" s="8"/>
      <c r="R141" s="8"/>
    </row>
    <row r="142" spans="1:21" s="7" customFormat="1" ht="12.75" customHeight="1" x14ac:dyDescent="0.2">
      <c r="A142" s="2"/>
      <c r="B142" s="6">
        <v>86</v>
      </c>
      <c r="D142" s="7" t="s">
        <v>141</v>
      </c>
      <c r="E142" s="8">
        <v>4</v>
      </c>
      <c r="F142" s="8">
        <v>63881.2571436</v>
      </c>
      <c r="G142" s="8"/>
      <c r="H142" s="23"/>
      <c r="I142" s="8"/>
      <c r="J142" s="23"/>
      <c r="K142" s="8"/>
      <c r="L142" s="8">
        <f t="shared" si="12"/>
        <v>65925.457372195204</v>
      </c>
      <c r="M142" s="8"/>
      <c r="N142" s="8">
        <f t="shared" si="13"/>
        <v>68035.072008105446</v>
      </c>
      <c r="O142" s="8"/>
      <c r="P142" s="8"/>
      <c r="Q142" s="8"/>
      <c r="R142" s="8"/>
    </row>
    <row r="143" spans="1:21" s="7" customFormat="1" ht="12.75" customHeight="1" x14ac:dyDescent="0.2">
      <c r="A143" s="2"/>
      <c r="B143" s="6">
        <v>87</v>
      </c>
      <c r="D143" s="7" t="s">
        <v>140</v>
      </c>
      <c r="E143" s="8">
        <v>1</v>
      </c>
      <c r="F143" s="8">
        <v>62690.144400000012</v>
      </c>
      <c r="G143" s="8"/>
      <c r="H143" s="23"/>
      <c r="I143" s="8"/>
      <c r="J143" s="23"/>
      <c r="K143" s="8"/>
      <c r="L143" s="8">
        <f t="shared" si="12"/>
        <v>64696.229020800012</v>
      </c>
      <c r="M143" s="8"/>
      <c r="N143" s="8">
        <f t="shared" si="13"/>
        <v>66766.508349465614</v>
      </c>
      <c r="O143" s="8"/>
      <c r="P143" s="8"/>
      <c r="Q143" s="8"/>
      <c r="R143" s="8"/>
    </row>
    <row r="144" spans="1:21" s="7" customFormat="1" ht="12.75" customHeight="1" x14ac:dyDescent="0.2">
      <c r="A144" s="2"/>
      <c r="B144" s="6">
        <v>88</v>
      </c>
      <c r="D144" s="7" t="s">
        <v>210</v>
      </c>
      <c r="E144" s="8">
        <v>2</v>
      </c>
      <c r="F144" s="8">
        <v>62690.144400000012</v>
      </c>
      <c r="G144" s="8"/>
      <c r="H144" s="23"/>
      <c r="I144" s="8"/>
      <c r="J144" s="23"/>
      <c r="K144" s="8"/>
      <c r="L144" s="8">
        <f t="shared" si="12"/>
        <v>64696.229020800012</v>
      </c>
      <c r="M144" s="8"/>
      <c r="N144" s="8">
        <f t="shared" si="13"/>
        <v>66766.508349465614</v>
      </c>
      <c r="O144" s="8"/>
      <c r="P144" s="8"/>
      <c r="Q144" s="8"/>
      <c r="R144" s="8"/>
    </row>
    <row r="145" spans="1:18" s="7" customFormat="1" ht="12.75" customHeight="1" x14ac:dyDescent="0.2">
      <c r="A145" s="2"/>
      <c r="B145" s="6">
        <v>89</v>
      </c>
      <c r="D145" s="7" t="s">
        <v>142</v>
      </c>
      <c r="E145" s="8">
        <v>1</v>
      </c>
      <c r="F145" s="8">
        <v>62690.144400000012</v>
      </c>
      <c r="G145" s="8"/>
      <c r="H145" s="23"/>
      <c r="I145" s="8"/>
      <c r="J145" s="23"/>
      <c r="K145" s="8"/>
      <c r="L145" s="8">
        <f t="shared" si="12"/>
        <v>64696.229020800012</v>
      </c>
      <c r="M145" s="8"/>
      <c r="N145" s="8">
        <f t="shared" si="13"/>
        <v>66766.508349465614</v>
      </c>
      <c r="O145" s="8"/>
      <c r="P145" s="8"/>
      <c r="Q145" s="8"/>
      <c r="R145" s="8"/>
    </row>
    <row r="146" spans="1:18" s="7" customFormat="1" ht="12.75" customHeight="1" x14ac:dyDescent="0.2">
      <c r="A146" s="2"/>
      <c r="B146" s="6">
        <v>90</v>
      </c>
      <c r="D146" s="7" t="s">
        <v>144</v>
      </c>
      <c r="E146" s="8">
        <v>3</v>
      </c>
      <c r="F146" s="8">
        <v>60278.985000000001</v>
      </c>
      <c r="G146" s="8"/>
      <c r="H146" s="23"/>
      <c r="I146" s="8"/>
      <c r="J146" s="23"/>
      <c r="K146" s="8"/>
      <c r="L146" s="8">
        <f t="shared" si="12"/>
        <v>62207.912520000005</v>
      </c>
      <c r="M146" s="8"/>
      <c r="N146" s="8">
        <f t="shared" si="13"/>
        <v>64198.565720640006</v>
      </c>
      <c r="O146" s="8"/>
      <c r="P146" s="8"/>
      <c r="Q146" s="8"/>
      <c r="R146" s="8"/>
    </row>
    <row r="147" spans="1:18" s="7" customFormat="1" ht="12.75" customHeight="1" x14ac:dyDescent="0.2">
      <c r="A147" s="2"/>
      <c r="B147" s="6">
        <v>91</v>
      </c>
      <c r="D147" s="7" t="s">
        <v>145</v>
      </c>
      <c r="E147" s="8">
        <v>2</v>
      </c>
      <c r="F147" s="8">
        <v>60278.985000000001</v>
      </c>
      <c r="G147" s="8"/>
      <c r="H147" s="23"/>
      <c r="I147" s="8"/>
      <c r="J147" s="23"/>
      <c r="K147" s="8"/>
      <c r="L147" s="8">
        <f t="shared" si="12"/>
        <v>62207.912520000005</v>
      </c>
      <c r="M147" s="8"/>
      <c r="N147" s="8">
        <f t="shared" si="13"/>
        <v>64198.565720640006</v>
      </c>
      <c r="O147" s="8"/>
      <c r="P147" s="8"/>
      <c r="Q147" s="8"/>
      <c r="R147" s="8"/>
    </row>
    <row r="148" spans="1:18" s="7" customFormat="1" ht="12.75" customHeight="1" x14ac:dyDescent="0.2">
      <c r="A148" s="2"/>
      <c r="B148" s="6">
        <v>92</v>
      </c>
      <c r="D148" s="7" t="s">
        <v>146</v>
      </c>
      <c r="E148" s="8">
        <v>1</v>
      </c>
      <c r="F148" s="8">
        <v>60278.985000000001</v>
      </c>
      <c r="G148" s="8"/>
      <c r="H148" s="23"/>
      <c r="I148" s="8"/>
      <c r="J148" s="23"/>
      <c r="K148" s="8"/>
      <c r="L148" s="8">
        <f t="shared" si="12"/>
        <v>62207.912520000005</v>
      </c>
      <c r="M148" s="8"/>
      <c r="N148" s="8">
        <f t="shared" si="13"/>
        <v>64198.565720640006</v>
      </c>
      <c r="O148" s="8"/>
      <c r="P148" s="8"/>
      <c r="Q148" s="8"/>
      <c r="R148" s="8"/>
    </row>
    <row r="149" spans="1:18" s="7" customFormat="1" ht="12.75" customHeight="1" x14ac:dyDescent="0.2">
      <c r="A149" s="2"/>
      <c r="B149" s="6">
        <v>93</v>
      </c>
      <c r="D149" s="7" t="s">
        <v>243</v>
      </c>
      <c r="E149" s="8">
        <v>3</v>
      </c>
      <c r="F149" s="8">
        <v>60278.985000000001</v>
      </c>
      <c r="G149" s="8"/>
      <c r="H149" s="23"/>
      <c r="I149" s="8"/>
      <c r="J149" s="23"/>
      <c r="K149" s="8"/>
      <c r="L149" s="8">
        <f t="shared" si="12"/>
        <v>62207.912520000005</v>
      </c>
      <c r="M149" s="8"/>
      <c r="N149" s="8">
        <f t="shared" si="13"/>
        <v>64198.565720640006</v>
      </c>
      <c r="O149" s="8"/>
      <c r="P149" s="8"/>
      <c r="Q149" s="8"/>
      <c r="R149" s="8"/>
    </row>
    <row r="150" spans="1:18" s="7" customFormat="1" ht="12.75" customHeight="1" x14ac:dyDescent="0.2">
      <c r="A150" s="2"/>
      <c r="B150" s="6">
        <v>94</v>
      </c>
      <c r="D150" s="7" t="s">
        <v>143</v>
      </c>
      <c r="E150" s="8">
        <v>2</v>
      </c>
      <c r="F150" s="8">
        <v>60278.985000000001</v>
      </c>
      <c r="G150" s="8"/>
      <c r="H150" s="23"/>
      <c r="I150" s="8"/>
      <c r="J150" s="23"/>
      <c r="K150" s="8"/>
      <c r="L150" s="8">
        <f t="shared" si="12"/>
        <v>62207.912520000005</v>
      </c>
      <c r="M150" s="8"/>
      <c r="N150" s="8">
        <f t="shared" si="13"/>
        <v>64198.565720640006</v>
      </c>
      <c r="O150" s="8"/>
      <c r="P150" s="8"/>
      <c r="Q150" s="8"/>
      <c r="R150" s="8"/>
    </row>
    <row r="151" spans="1:18" s="7" customFormat="1" ht="12.75" customHeight="1" x14ac:dyDescent="0.2">
      <c r="A151" s="2"/>
      <c r="B151" s="6">
        <v>95</v>
      </c>
      <c r="D151" s="7" t="s">
        <v>149</v>
      </c>
      <c r="E151" s="8">
        <v>1</v>
      </c>
      <c r="F151" s="8">
        <v>57960.5625</v>
      </c>
      <c r="G151" s="8"/>
      <c r="H151" s="23"/>
      <c r="I151" s="8"/>
      <c r="J151" s="23"/>
      <c r="K151" s="8"/>
      <c r="L151" s="8">
        <f t="shared" si="12"/>
        <v>59815.300500000005</v>
      </c>
      <c r="M151" s="8"/>
      <c r="N151" s="8">
        <f t="shared" si="13"/>
        <v>61729.39011600001</v>
      </c>
      <c r="O151" s="8"/>
      <c r="P151" s="8"/>
      <c r="Q151" s="8"/>
      <c r="R151" s="8"/>
    </row>
    <row r="152" spans="1:18" s="7" customFormat="1" ht="12.75" customHeight="1" x14ac:dyDescent="0.2">
      <c r="A152" s="2"/>
      <c r="B152" s="6">
        <v>96</v>
      </c>
      <c r="D152" s="7" t="s">
        <v>19</v>
      </c>
      <c r="E152" s="8">
        <v>2</v>
      </c>
      <c r="F152" s="8">
        <v>57960.5625</v>
      </c>
      <c r="G152" s="8"/>
      <c r="H152" s="23"/>
      <c r="I152" s="8"/>
      <c r="J152" s="23"/>
      <c r="K152" s="8"/>
      <c r="L152" s="8">
        <f t="shared" si="12"/>
        <v>59815.300500000005</v>
      </c>
      <c r="M152" s="8"/>
      <c r="N152" s="8">
        <f t="shared" si="13"/>
        <v>61729.39011600001</v>
      </c>
      <c r="O152" s="8"/>
      <c r="P152" s="8"/>
      <c r="Q152" s="8"/>
      <c r="R152" s="8"/>
    </row>
    <row r="153" spans="1:18" s="7" customFormat="1" ht="12.75" customHeight="1" x14ac:dyDescent="0.2">
      <c r="A153" s="2"/>
      <c r="B153" s="6">
        <v>97</v>
      </c>
      <c r="D153" s="7" t="s">
        <v>220</v>
      </c>
      <c r="E153" s="8">
        <v>1</v>
      </c>
      <c r="F153" s="8">
        <v>55731.442200000012</v>
      </c>
      <c r="G153" s="8"/>
      <c r="H153" s="23"/>
      <c r="I153" s="8"/>
      <c r="J153" s="23"/>
      <c r="K153" s="8"/>
      <c r="L153" s="8">
        <f t="shared" si="12"/>
        <v>57514.848350400018</v>
      </c>
      <c r="M153" s="8"/>
      <c r="N153" s="8">
        <f t="shared" si="13"/>
        <v>59355.323497612822</v>
      </c>
      <c r="O153" s="8"/>
      <c r="P153" s="8"/>
      <c r="Q153" s="8"/>
      <c r="R153" s="8"/>
    </row>
    <row r="154" spans="1:18" s="7" customFormat="1" ht="12.75" customHeight="1" x14ac:dyDescent="0.2">
      <c r="A154" s="2"/>
      <c r="B154" s="6">
        <v>98</v>
      </c>
      <c r="D154" s="7" t="s">
        <v>150</v>
      </c>
      <c r="E154" s="8">
        <v>2</v>
      </c>
      <c r="F154" s="8">
        <v>55731.442200000012</v>
      </c>
      <c r="G154" s="8"/>
      <c r="H154" s="23"/>
      <c r="I154" s="8"/>
      <c r="J154" s="23"/>
      <c r="K154" s="8"/>
      <c r="L154" s="8">
        <f t="shared" si="12"/>
        <v>57514.848350400018</v>
      </c>
      <c r="M154" s="8"/>
      <c r="N154" s="8">
        <f t="shared" si="13"/>
        <v>59355.323497612822</v>
      </c>
      <c r="O154" s="8"/>
      <c r="P154" s="8"/>
      <c r="Q154" s="8"/>
      <c r="R154" s="8"/>
    </row>
    <row r="155" spans="1:18" s="7" customFormat="1" ht="12.75" customHeight="1" x14ac:dyDescent="0.2">
      <c r="A155" s="2"/>
      <c r="B155" s="6">
        <v>99</v>
      </c>
      <c r="D155" s="7" t="s">
        <v>151</v>
      </c>
      <c r="E155" s="8">
        <v>1</v>
      </c>
      <c r="F155" s="8">
        <v>55731.442200000012</v>
      </c>
      <c r="G155" s="8"/>
      <c r="H155" s="23"/>
      <c r="I155" s="8"/>
      <c r="J155" s="23"/>
      <c r="K155" s="8"/>
      <c r="L155" s="8">
        <f t="shared" si="12"/>
        <v>57514.848350400018</v>
      </c>
      <c r="M155" s="8"/>
      <c r="N155" s="8">
        <f t="shared" si="13"/>
        <v>59355.323497612822</v>
      </c>
      <c r="O155" s="8"/>
      <c r="P155" s="8"/>
      <c r="Q155" s="8"/>
      <c r="R155" s="8"/>
    </row>
    <row r="156" spans="1:18" s="7" customFormat="1" ht="12.75" customHeight="1" x14ac:dyDescent="0.2">
      <c r="A156" s="2"/>
      <c r="B156" s="6">
        <v>100</v>
      </c>
      <c r="D156" s="7" t="s">
        <v>152</v>
      </c>
      <c r="E156" s="8">
        <v>1</v>
      </c>
      <c r="F156" s="8">
        <v>55731.442200000012</v>
      </c>
      <c r="G156" s="8"/>
      <c r="H156" s="23"/>
      <c r="I156" s="8"/>
      <c r="J156" s="23"/>
      <c r="K156" s="8"/>
      <c r="L156" s="8">
        <f t="shared" si="12"/>
        <v>57514.848350400018</v>
      </c>
      <c r="M156" s="8"/>
      <c r="N156" s="8">
        <f t="shared" si="13"/>
        <v>59355.323497612822</v>
      </c>
      <c r="O156" s="8"/>
      <c r="P156" s="8"/>
      <c r="Q156" s="8"/>
      <c r="R156" s="8"/>
    </row>
    <row r="157" spans="1:18" s="7" customFormat="1" ht="12.75" customHeight="1" x14ac:dyDescent="0.2">
      <c r="A157" s="2"/>
      <c r="B157" s="6">
        <v>101</v>
      </c>
      <c r="D157" s="7" t="s">
        <v>153</v>
      </c>
      <c r="E157" s="8">
        <v>1</v>
      </c>
      <c r="F157" s="8">
        <v>54605.198345500001</v>
      </c>
      <c r="G157" s="8"/>
      <c r="H157" s="23"/>
      <c r="I157" s="8"/>
      <c r="J157" s="23"/>
      <c r="K157" s="8"/>
      <c r="L157" s="8">
        <f t="shared" si="12"/>
        <v>56352.564692555999</v>
      </c>
      <c r="M157" s="8"/>
      <c r="N157" s="8">
        <f t="shared" si="13"/>
        <v>58155.846762717796</v>
      </c>
      <c r="O157" s="8"/>
      <c r="P157" s="8"/>
      <c r="Q157" s="8"/>
      <c r="R157" s="8"/>
    </row>
    <row r="158" spans="1:18" s="7" customFormat="1" ht="12.75" customHeight="1" x14ac:dyDescent="0.2">
      <c r="A158" s="2"/>
      <c r="B158" s="6">
        <v>102</v>
      </c>
      <c r="D158" s="7" t="s">
        <v>154</v>
      </c>
      <c r="E158" s="8">
        <v>1</v>
      </c>
      <c r="F158" s="8">
        <v>53587.044500000011</v>
      </c>
      <c r="G158" s="8"/>
      <c r="H158" s="23"/>
      <c r="I158" s="8"/>
      <c r="J158" s="23"/>
      <c r="K158" s="8"/>
      <c r="L158" s="8">
        <f t="shared" si="12"/>
        <v>55301.829924000012</v>
      </c>
      <c r="M158" s="8"/>
      <c r="N158" s="8">
        <f t="shared" si="13"/>
        <v>57071.488481568013</v>
      </c>
      <c r="O158" s="8"/>
      <c r="P158" s="8"/>
      <c r="Q158" s="8"/>
      <c r="R158" s="8"/>
    </row>
    <row r="159" spans="1:18" s="7" customFormat="1" ht="12.75" customHeight="1" x14ac:dyDescent="0.2">
      <c r="A159" s="2"/>
      <c r="B159" s="6">
        <v>103</v>
      </c>
      <c r="D159" s="7" t="s">
        <v>155</v>
      </c>
      <c r="E159" s="8">
        <v>3</v>
      </c>
      <c r="F159" s="8">
        <v>53587.044500000011</v>
      </c>
      <c r="G159" s="8"/>
      <c r="H159" s="23"/>
      <c r="I159" s="8"/>
      <c r="J159" s="23"/>
      <c r="K159" s="8"/>
      <c r="L159" s="8">
        <f t="shared" si="12"/>
        <v>55301.829924000012</v>
      </c>
      <c r="M159" s="8"/>
      <c r="N159" s="8">
        <f t="shared" si="13"/>
        <v>57071.488481568013</v>
      </c>
      <c r="O159" s="8"/>
      <c r="P159" s="8"/>
      <c r="Q159" s="8"/>
      <c r="R159" s="8"/>
    </row>
    <row r="160" spans="1:18" s="7" customFormat="1" ht="12.75" customHeight="1" x14ac:dyDescent="0.2">
      <c r="A160" s="2"/>
      <c r="B160" s="6">
        <v>104</v>
      </c>
      <c r="D160" s="7" t="s">
        <v>159</v>
      </c>
      <c r="E160" s="8">
        <v>3</v>
      </c>
      <c r="F160" s="8">
        <v>51526.224500000011</v>
      </c>
      <c r="G160" s="8"/>
      <c r="H160" s="23"/>
      <c r="I160" s="8"/>
      <c r="J160" s="23"/>
      <c r="K160" s="8"/>
      <c r="L160" s="8">
        <f t="shared" si="12"/>
        <v>53175.063684000015</v>
      </c>
      <c r="M160" s="8"/>
      <c r="N160" s="8">
        <f t="shared" si="13"/>
        <v>54876.665721888014</v>
      </c>
      <c r="O160" s="8"/>
      <c r="P160" s="8"/>
      <c r="Q160" s="8"/>
      <c r="R160" s="8"/>
    </row>
    <row r="161" spans="1:18" s="7" customFormat="1" ht="12.75" customHeight="1" x14ac:dyDescent="0.2">
      <c r="A161" s="2"/>
      <c r="B161" s="6">
        <v>105</v>
      </c>
      <c r="D161" s="7" t="s">
        <v>156</v>
      </c>
      <c r="E161" s="8">
        <v>2</v>
      </c>
      <c r="F161" s="8">
        <v>51526.224500000011</v>
      </c>
      <c r="G161" s="8"/>
      <c r="H161" s="23"/>
      <c r="I161" s="8"/>
      <c r="J161" s="23"/>
      <c r="K161" s="8"/>
      <c r="L161" s="8">
        <f t="shared" si="12"/>
        <v>53175.063684000015</v>
      </c>
      <c r="M161" s="8"/>
      <c r="N161" s="8">
        <f t="shared" si="13"/>
        <v>54876.665721888014</v>
      </c>
      <c r="O161" s="8"/>
      <c r="P161" s="8"/>
      <c r="Q161" s="8"/>
      <c r="R161" s="8"/>
    </row>
    <row r="162" spans="1:18" s="7" customFormat="1" ht="12.75" customHeight="1" x14ac:dyDescent="0.2">
      <c r="A162" s="2"/>
      <c r="B162" s="6">
        <v>106</v>
      </c>
      <c r="D162" s="7" t="s">
        <v>160</v>
      </c>
      <c r="E162" s="8">
        <v>1</v>
      </c>
      <c r="F162" s="8">
        <v>49544.402600000001</v>
      </c>
      <c r="G162" s="8"/>
      <c r="H162" s="23"/>
      <c r="I162" s="8"/>
      <c r="J162" s="23"/>
      <c r="K162" s="8"/>
      <c r="L162" s="8">
        <f t="shared" si="12"/>
        <v>51129.823483200002</v>
      </c>
      <c r="M162" s="8"/>
      <c r="N162" s="8">
        <f t="shared" si="13"/>
        <v>52765.977834662401</v>
      </c>
      <c r="O162" s="8"/>
      <c r="P162" s="8"/>
      <c r="Q162" s="8"/>
      <c r="R162" s="8"/>
    </row>
    <row r="163" spans="1:18" s="7" customFormat="1" ht="12.75" customHeight="1" x14ac:dyDescent="0.2">
      <c r="A163" s="2"/>
      <c r="B163" s="6">
        <v>107</v>
      </c>
      <c r="D163" s="7" t="s">
        <v>161</v>
      </c>
      <c r="E163" s="8">
        <v>14</v>
      </c>
      <c r="F163" s="8">
        <v>49544.402600000001</v>
      </c>
      <c r="G163" s="8"/>
      <c r="H163" s="23"/>
      <c r="I163" s="8"/>
      <c r="J163" s="23"/>
      <c r="K163" s="8"/>
      <c r="L163" s="8">
        <f t="shared" si="12"/>
        <v>51129.823483200002</v>
      </c>
      <c r="M163" s="8"/>
      <c r="N163" s="8">
        <f t="shared" si="13"/>
        <v>52765.977834662401</v>
      </c>
      <c r="O163" s="8"/>
      <c r="P163" s="8"/>
      <c r="Q163" s="8"/>
      <c r="R163" s="8"/>
    </row>
    <row r="164" spans="1:18" s="7" customFormat="1" ht="12.75" customHeight="1" x14ac:dyDescent="0.2">
      <c r="A164" s="2"/>
      <c r="B164" s="6">
        <v>108</v>
      </c>
      <c r="D164" s="7" t="s">
        <v>162</v>
      </c>
      <c r="E164" s="8">
        <v>1</v>
      </c>
      <c r="F164" s="8">
        <v>47639.289000000004</v>
      </c>
      <c r="G164" s="8"/>
      <c r="H164" s="23"/>
      <c r="I164" s="8"/>
      <c r="J164" s="23"/>
      <c r="K164" s="8"/>
      <c r="L164" s="8">
        <f t="shared" si="12"/>
        <v>49163.746248000003</v>
      </c>
      <c r="M164" s="8"/>
      <c r="N164" s="8">
        <f t="shared" si="13"/>
        <v>50736.986127936005</v>
      </c>
      <c r="O164" s="8"/>
      <c r="P164" s="8"/>
      <c r="Q164" s="8"/>
      <c r="R164" s="8"/>
    </row>
    <row r="165" spans="1:18" s="7" customFormat="1" ht="12.75" customHeight="1" x14ac:dyDescent="0.2">
      <c r="A165" s="2"/>
      <c r="B165" s="6">
        <v>109</v>
      </c>
      <c r="D165" s="7" t="s">
        <v>166</v>
      </c>
      <c r="E165" s="8">
        <v>4</v>
      </c>
      <c r="F165" s="8">
        <v>44045.447900000006</v>
      </c>
      <c r="G165" s="8"/>
      <c r="H165" s="23"/>
      <c r="I165" s="8"/>
      <c r="J165" s="23"/>
      <c r="K165" s="8"/>
      <c r="L165" s="8">
        <f t="shared" si="12"/>
        <v>45454.902232800006</v>
      </c>
      <c r="M165" s="8"/>
      <c r="N165" s="8">
        <f t="shared" si="13"/>
        <v>46909.45910424961</v>
      </c>
      <c r="O165" s="8"/>
      <c r="P165" s="8"/>
      <c r="Q165" s="8"/>
      <c r="R165" s="8"/>
    </row>
    <row r="166" spans="1:18" s="7" customFormat="1" ht="12.75" customHeight="1" x14ac:dyDescent="0.2">
      <c r="A166" s="2"/>
      <c r="B166" s="6">
        <v>110</v>
      </c>
      <c r="D166" s="7" t="s">
        <v>167</v>
      </c>
      <c r="E166" s="8">
        <v>4</v>
      </c>
      <c r="F166" s="8">
        <v>42350.995900000002</v>
      </c>
      <c r="G166" s="8"/>
      <c r="H166" s="23"/>
      <c r="I166" s="8"/>
      <c r="J166" s="23"/>
      <c r="K166" s="8"/>
      <c r="L166" s="8">
        <f t="shared" si="12"/>
        <v>43706.227768800003</v>
      </c>
      <c r="M166" s="8"/>
      <c r="N166" s="8">
        <f t="shared" si="13"/>
        <v>45104.827057401606</v>
      </c>
      <c r="O166" s="8"/>
      <c r="P166" s="8"/>
      <c r="Q166" s="8"/>
      <c r="R166" s="8"/>
    </row>
    <row r="167" spans="1:18" s="7" customFormat="1" ht="12.75" customHeight="1" x14ac:dyDescent="0.2">
      <c r="A167" s="2"/>
      <c r="B167" s="6">
        <v>111</v>
      </c>
      <c r="D167" s="7" t="s">
        <v>168</v>
      </c>
      <c r="E167" s="8">
        <v>27</v>
      </c>
      <c r="F167" s="8">
        <v>40721.803200000002</v>
      </c>
      <c r="G167" s="8"/>
      <c r="H167" s="23"/>
      <c r="I167" s="8"/>
      <c r="J167" s="23"/>
      <c r="K167" s="8"/>
      <c r="L167" s="8">
        <f>F167*(1+$S$8)</f>
        <v>42024.900902400004</v>
      </c>
      <c r="M167" s="8"/>
      <c r="N167" s="8">
        <f t="shared" si="13"/>
        <v>43369.697731276807</v>
      </c>
      <c r="O167" s="8"/>
      <c r="P167" s="8"/>
      <c r="Q167" s="8"/>
      <c r="R167" s="8"/>
    </row>
    <row r="168" spans="1:18" s="7" customFormat="1" ht="12.75" customHeight="1" x14ac:dyDescent="0.2">
      <c r="A168" s="2"/>
      <c r="B168" s="6"/>
      <c r="D168" s="89" t="s">
        <v>0</v>
      </c>
      <c r="E168" s="10">
        <f>SUM(E14:E167)</f>
        <v>365</v>
      </c>
      <c r="F168" s="8"/>
      <c r="G168" s="10">
        <f>SUM(G14:G167)</f>
        <v>0</v>
      </c>
      <c r="H168" s="8"/>
      <c r="I168" s="10">
        <f>SUM(I14:I167)</f>
        <v>0</v>
      </c>
      <c r="J168" s="8"/>
      <c r="K168" s="10">
        <f>SUM(K14:K167)</f>
        <v>0</v>
      </c>
      <c r="L168" s="8"/>
      <c r="M168" s="10">
        <f>SUM(M14:M167)</f>
        <v>0</v>
      </c>
      <c r="N168" s="8"/>
      <c r="O168" s="10">
        <f>SUM(O14:O167)</f>
        <v>0</v>
      </c>
      <c r="P168" s="8"/>
      <c r="Q168" s="10">
        <f>SUM(Q14:Q167)</f>
        <v>0</v>
      </c>
      <c r="R168" s="8"/>
    </row>
    <row r="169" spans="1:18" s="7" customFormat="1" ht="12.75" customHeight="1" x14ac:dyDescent="0.2">
      <c r="A169" s="2"/>
      <c r="B169" s="6"/>
      <c r="D169" s="72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 s="7" customFormat="1" ht="12.75" customHeight="1" x14ac:dyDescent="0.2">
      <c r="A170" s="2"/>
      <c r="B170" s="6"/>
      <c r="D170" s="7" t="s">
        <v>12</v>
      </c>
      <c r="E170" s="8"/>
      <c r="F170" s="8"/>
      <c r="G170" s="8"/>
      <c r="H170" s="8" t="s">
        <v>95</v>
      </c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 s="7" customFormat="1" ht="12.75" customHeight="1" x14ac:dyDescent="0.2">
      <c r="A171" s="2"/>
      <c r="B171" s="6"/>
      <c r="D171" s="7" t="s">
        <v>11</v>
      </c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s="7" customFormat="1" ht="12.75" customHeight="1" x14ac:dyDescent="0.2">
      <c r="A172" s="2"/>
      <c r="B172" s="6">
        <v>112</v>
      </c>
      <c r="D172" s="7" t="s">
        <v>47</v>
      </c>
      <c r="E172" s="8">
        <v>16</v>
      </c>
      <c r="F172" s="8">
        <v>155168.18445683896</v>
      </c>
      <c r="G172" s="8"/>
      <c r="H172" s="8"/>
      <c r="I172" s="8"/>
      <c r="J172" s="8"/>
      <c r="K172" s="8"/>
      <c r="L172" s="8">
        <f t="shared" ref="L172:L183" si="14">F172*(1+$S$8)</f>
        <v>160133.56635945782</v>
      </c>
      <c r="M172" s="8"/>
      <c r="N172" s="8">
        <f>L172*(1+$S$8)</f>
        <v>165257.84048296048</v>
      </c>
      <c r="O172" s="8"/>
      <c r="P172" s="8"/>
      <c r="Q172" s="8"/>
      <c r="R172" s="8"/>
    </row>
    <row r="173" spans="1:18" s="7" customFormat="1" ht="12.75" customHeight="1" x14ac:dyDescent="0.2">
      <c r="A173" s="2"/>
      <c r="B173" s="6">
        <v>113</v>
      </c>
      <c r="D173" s="7" t="s">
        <v>27</v>
      </c>
      <c r="E173" s="8">
        <v>38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 s="7" customFormat="1" ht="12.75" customHeight="1" x14ac:dyDescent="0.2">
      <c r="A174" s="2"/>
      <c r="B174" s="6"/>
      <c r="D174" s="7" t="s">
        <v>25</v>
      </c>
      <c r="E174" s="8"/>
      <c r="F174" s="8">
        <v>148420.55559542502</v>
      </c>
      <c r="G174" s="8"/>
      <c r="H174" s="8"/>
      <c r="I174" s="8"/>
      <c r="J174" s="8"/>
      <c r="K174" s="8"/>
      <c r="L174" s="8">
        <f t="shared" si="14"/>
        <v>153170.01337447861</v>
      </c>
      <c r="M174" s="8"/>
      <c r="N174" s="8">
        <f t="shared" ref="N174:N184" si="15">L174*(1+$S$8)</f>
        <v>158071.45380246194</v>
      </c>
      <c r="O174" s="8"/>
      <c r="P174" s="8"/>
      <c r="Q174" s="8"/>
      <c r="R174" s="8"/>
    </row>
    <row r="175" spans="1:18" s="7" customFormat="1" ht="12.75" customHeight="1" x14ac:dyDescent="0.2">
      <c r="A175" s="2"/>
      <c r="B175" s="6"/>
      <c r="D175" s="7" t="s">
        <v>24</v>
      </c>
      <c r="E175" s="8"/>
      <c r="F175" s="8">
        <v>131541.05310001154</v>
      </c>
      <c r="G175" s="8"/>
      <c r="H175" s="8"/>
      <c r="I175" s="8"/>
      <c r="J175" s="8"/>
      <c r="K175" s="8"/>
      <c r="L175" s="8">
        <f t="shared" si="14"/>
        <v>135750.36679921192</v>
      </c>
      <c r="M175" s="8"/>
      <c r="N175" s="8">
        <f t="shared" si="15"/>
        <v>140094.37853678671</v>
      </c>
      <c r="O175" s="8"/>
      <c r="P175" s="8"/>
      <c r="Q175" s="8"/>
      <c r="R175" s="8"/>
    </row>
    <row r="176" spans="1:18" s="7" customFormat="1" ht="12.75" customHeight="1" x14ac:dyDescent="0.2">
      <c r="A176" s="2"/>
      <c r="B176" s="6"/>
      <c r="D176" s="7" t="s">
        <v>23</v>
      </c>
      <c r="E176" s="8"/>
      <c r="F176" s="8">
        <v>121417.20280591864</v>
      </c>
      <c r="G176" s="8"/>
      <c r="H176" s="8"/>
      <c r="I176" s="8"/>
      <c r="J176" s="8"/>
      <c r="K176" s="8"/>
      <c r="L176" s="8">
        <f t="shared" si="14"/>
        <v>125302.55329570804</v>
      </c>
      <c r="M176" s="8"/>
      <c r="N176" s="8">
        <f t="shared" si="15"/>
        <v>129312.2350011707</v>
      </c>
      <c r="O176" s="8"/>
      <c r="P176" s="8"/>
      <c r="Q176" s="8"/>
      <c r="R176" s="8"/>
    </row>
    <row r="177" spans="1:18" s="7" customFormat="1" ht="12.75" customHeight="1" x14ac:dyDescent="0.2">
      <c r="A177" s="2"/>
      <c r="B177" s="6"/>
      <c r="D177" s="7" t="s">
        <v>22</v>
      </c>
      <c r="E177" s="8"/>
      <c r="F177" s="8">
        <v>101151.85086993838</v>
      </c>
      <c r="G177" s="8"/>
      <c r="H177" s="8"/>
      <c r="I177" s="8"/>
      <c r="J177" s="8"/>
      <c r="K177" s="8"/>
      <c r="L177" s="8">
        <f t="shared" si="14"/>
        <v>104388.71009777642</v>
      </c>
      <c r="M177" s="8"/>
      <c r="N177" s="8">
        <f t="shared" si="15"/>
        <v>107729.14882090526</v>
      </c>
      <c r="O177" s="8"/>
      <c r="P177" s="8"/>
      <c r="Q177" s="8"/>
      <c r="R177" s="8"/>
    </row>
    <row r="178" spans="1:18" s="7" customFormat="1" ht="12.75" customHeight="1" x14ac:dyDescent="0.2">
      <c r="A178" s="2"/>
      <c r="B178" s="6">
        <v>114</v>
      </c>
      <c r="D178" s="7" t="s">
        <v>213</v>
      </c>
      <c r="E178" s="8">
        <v>1</v>
      </c>
      <c r="F178" s="8">
        <v>131541.05310001154</v>
      </c>
      <c r="G178" s="8"/>
      <c r="H178" s="8"/>
      <c r="I178" s="8"/>
      <c r="J178" s="8"/>
      <c r="K178" s="8"/>
      <c r="L178" s="8">
        <f t="shared" si="14"/>
        <v>135750.36679921192</v>
      </c>
      <c r="M178" s="8"/>
      <c r="N178" s="8">
        <f t="shared" si="15"/>
        <v>140094.37853678671</v>
      </c>
      <c r="O178" s="8"/>
      <c r="P178" s="8"/>
      <c r="Q178" s="8"/>
      <c r="R178" s="8"/>
    </row>
    <row r="179" spans="1:18" s="7" customFormat="1" ht="12.75" customHeight="1" x14ac:dyDescent="0.2">
      <c r="A179" s="2"/>
      <c r="B179" s="6">
        <v>115</v>
      </c>
      <c r="D179" s="7" t="s">
        <v>21</v>
      </c>
      <c r="E179" s="8">
        <v>1</v>
      </c>
      <c r="F179" s="8">
        <v>129289.70392223181</v>
      </c>
      <c r="G179" s="8"/>
      <c r="H179" s="8"/>
      <c r="I179" s="8"/>
      <c r="J179" s="8"/>
      <c r="K179" s="8"/>
      <c r="L179" s="8">
        <f t="shared" si="14"/>
        <v>133426.97444774324</v>
      </c>
      <c r="M179" s="8"/>
      <c r="N179" s="8">
        <f t="shared" si="15"/>
        <v>137696.63763007103</v>
      </c>
      <c r="O179" s="8"/>
      <c r="P179" s="8"/>
      <c r="Q179" s="8"/>
      <c r="R179" s="8"/>
    </row>
    <row r="180" spans="1:18" s="7" customFormat="1" ht="12.75" customHeight="1" x14ac:dyDescent="0.2">
      <c r="A180" s="2"/>
      <c r="B180" s="6">
        <v>116</v>
      </c>
      <c r="D180" s="7" t="s">
        <v>46</v>
      </c>
      <c r="E180" s="8">
        <v>1</v>
      </c>
      <c r="F180" s="8">
        <v>125955.20385706697</v>
      </c>
      <c r="G180" s="8"/>
      <c r="H180" s="8"/>
      <c r="I180" s="8"/>
      <c r="J180" s="8"/>
      <c r="K180" s="8"/>
      <c r="L180" s="8">
        <f t="shared" si="14"/>
        <v>129985.77038049311</v>
      </c>
      <c r="M180" s="8"/>
      <c r="N180" s="8">
        <f t="shared" si="15"/>
        <v>134145.31503266888</v>
      </c>
      <c r="O180" s="8"/>
      <c r="P180" s="8"/>
      <c r="Q180" s="8"/>
      <c r="R180" s="8"/>
    </row>
    <row r="181" spans="1:18" s="7" customFormat="1" ht="12.75" customHeight="1" x14ac:dyDescent="0.2">
      <c r="A181" s="2"/>
      <c r="B181" s="6">
        <v>117</v>
      </c>
      <c r="D181" s="7" t="s">
        <v>212</v>
      </c>
      <c r="E181" s="8">
        <v>5</v>
      </c>
      <c r="F181" s="8">
        <v>106663.8853857427</v>
      </c>
      <c r="G181" s="8"/>
      <c r="H181" s="8"/>
      <c r="I181" s="8"/>
      <c r="J181" s="8"/>
      <c r="K181" s="8"/>
      <c r="L181" s="8">
        <f t="shared" si="14"/>
        <v>110077.12971808648</v>
      </c>
      <c r="M181" s="8"/>
      <c r="N181" s="8">
        <f t="shared" si="15"/>
        <v>113599.59786906526</v>
      </c>
      <c r="O181" s="8"/>
      <c r="P181" s="8"/>
      <c r="Q181" s="8"/>
      <c r="R181" s="8"/>
    </row>
    <row r="182" spans="1:18" s="7" customFormat="1" ht="12.75" customHeight="1" x14ac:dyDescent="0.2">
      <c r="A182" s="2"/>
      <c r="B182" s="6">
        <v>118</v>
      </c>
      <c r="D182" s="7" t="s">
        <v>44</v>
      </c>
      <c r="E182" s="8">
        <v>1</v>
      </c>
      <c r="F182" s="8">
        <v>101151.85086993838</v>
      </c>
      <c r="G182" s="8"/>
      <c r="H182" s="8"/>
      <c r="I182" s="8"/>
      <c r="J182" s="8"/>
      <c r="K182" s="8"/>
      <c r="L182" s="8">
        <f t="shared" si="14"/>
        <v>104388.71009777642</v>
      </c>
      <c r="M182" s="8"/>
      <c r="N182" s="8">
        <f t="shared" si="15"/>
        <v>107729.14882090526</v>
      </c>
      <c r="O182" s="8"/>
      <c r="P182" s="8"/>
      <c r="Q182" s="8"/>
      <c r="R182" s="8"/>
    </row>
    <row r="183" spans="1:18" s="7" customFormat="1" ht="12.75" customHeight="1" x14ac:dyDescent="0.2">
      <c r="A183" s="2"/>
      <c r="B183" s="6">
        <v>119</v>
      </c>
      <c r="D183" s="7" t="s">
        <v>211</v>
      </c>
      <c r="E183" s="8">
        <v>2</v>
      </c>
      <c r="F183" s="8">
        <v>93743.098800224136</v>
      </c>
      <c r="G183" s="8"/>
      <c r="H183" s="8"/>
      <c r="I183" s="8"/>
      <c r="J183" s="8"/>
      <c r="K183" s="8"/>
      <c r="L183" s="8">
        <f t="shared" si="14"/>
        <v>96742.877961831313</v>
      </c>
      <c r="M183" s="8"/>
      <c r="N183" s="8">
        <f t="shared" si="15"/>
        <v>99838.650056609913</v>
      </c>
      <c r="O183" s="8"/>
      <c r="P183" s="8"/>
      <c r="Q183" s="8"/>
      <c r="R183" s="8"/>
    </row>
    <row r="184" spans="1:18" s="7" customFormat="1" ht="12.75" customHeight="1" x14ac:dyDescent="0.2">
      <c r="A184" s="2"/>
      <c r="B184" s="6">
        <v>120</v>
      </c>
      <c r="D184" s="7" t="s">
        <v>18</v>
      </c>
      <c r="E184" s="9">
        <v>2</v>
      </c>
      <c r="F184" s="8">
        <v>33446.094734471189</v>
      </c>
      <c r="G184" s="9"/>
      <c r="H184" s="8"/>
      <c r="I184" s="9"/>
      <c r="J184" s="8"/>
      <c r="K184" s="9"/>
      <c r="L184" s="8">
        <f>F184*(1+$S$8)</f>
        <v>34516.369765974268</v>
      </c>
      <c r="M184" s="9"/>
      <c r="N184" s="8">
        <f t="shared" si="15"/>
        <v>35620.893598485447</v>
      </c>
      <c r="O184" s="9"/>
      <c r="P184" s="8"/>
      <c r="Q184" s="9"/>
      <c r="R184" s="8"/>
    </row>
    <row r="185" spans="1:18" s="7" customFormat="1" ht="12.75" customHeight="1" x14ac:dyDescent="0.2">
      <c r="A185" s="2"/>
      <c r="B185" s="6"/>
      <c r="D185" s="89" t="s">
        <v>0</v>
      </c>
      <c r="E185" s="8">
        <f>SUM(E172:E184)</f>
        <v>67</v>
      </c>
      <c r="F185" s="8"/>
      <c r="G185" s="8">
        <f>SUM(G172:G184)</f>
        <v>0</v>
      </c>
      <c r="H185" s="8"/>
      <c r="I185" s="8">
        <f>SUM(I172:I184)</f>
        <v>0</v>
      </c>
      <c r="J185" s="8"/>
      <c r="K185" s="8">
        <f>SUM(K172:K184)</f>
        <v>0</v>
      </c>
      <c r="L185" s="8"/>
      <c r="M185" s="8">
        <f>SUM(M172:M184)</f>
        <v>0</v>
      </c>
      <c r="N185" s="8"/>
      <c r="O185" s="8">
        <f>SUM(O172:O184)</f>
        <v>0</v>
      </c>
      <c r="P185" s="8"/>
      <c r="Q185" s="8">
        <f>SUM(Q172:Q184)</f>
        <v>0</v>
      </c>
      <c r="R185" s="8"/>
    </row>
    <row r="186" spans="1:18" s="7" customFormat="1" ht="12.75" customHeight="1" x14ac:dyDescent="0.2">
      <c r="A186" s="2"/>
      <c r="B186" s="6"/>
      <c r="D186" s="72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 s="7" customFormat="1" ht="12.75" customHeight="1" x14ac:dyDescent="0.2">
      <c r="A187" s="2"/>
      <c r="B187" s="6"/>
      <c r="D187" s="7" t="s">
        <v>45</v>
      </c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 s="7" customFormat="1" ht="12.75" customHeight="1" x14ac:dyDescent="0.2">
      <c r="A188" s="2"/>
      <c r="B188" s="6"/>
      <c r="D188" s="7" t="s">
        <v>11</v>
      </c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s="7" customFormat="1" ht="12.75" customHeight="1" x14ac:dyDescent="0.2">
      <c r="A189" s="2"/>
      <c r="B189" s="6">
        <v>121</v>
      </c>
      <c r="D189" s="7" t="s">
        <v>27</v>
      </c>
      <c r="E189" s="8">
        <v>132</v>
      </c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s="7" customFormat="1" ht="12.75" customHeight="1" x14ac:dyDescent="0.2">
      <c r="A190" s="2"/>
      <c r="B190" s="6"/>
      <c r="D190" s="7" t="s">
        <v>26</v>
      </c>
      <c r="E190" s="8"/>
      <c r="F190" s="8">
        <v>156811.36446970172</v>
      </c>
      <c r="G190" s="8"/>
      <c r="H190" s="8"/>
      <c r="I190" s="8"/>
      <c r="J190" s="8"/>
      <c r="K190" s="8"/>
      <c r="L190" s="8">
        <f t="shared" ref="L190:L197" si="16">F190*(1+$S$8)</f>
        <v>161829.32813273216</v>
      </c>
      <c r="M190" s="8"/>
      <c r="N190" s="8">
        <f t="shared" ref="N190:N198" si="17">L190*(1+$S$8)</f>
        <v>167007.8666329796</v>
      </c>
      <c r="O190" s="8"/>
      <c r="P190" s="8"/>
      <c r="Q190" s="8"/>
      <c r="R190" s="8"/>
    </row>
    <row r="191" spans="1:18" s="7" customFormat="1" ht="12.75" customHeight="1" x14ac:dyDescent="0.2">
      <c r="A191" s="2"/>
      <c r="B191" s="6"/>
      <c r="D191" s="7" t="s">
        <v>25</v>
      </c>
      <c r="E191" s="8"/>
      <c r="F191" s="8">
        <v>145045.93883072736</v>
      </c>
      <c r="G191" s="8"/>
      <c r="H191" s="8"/>
      <c r="I191" s="2"/>
      <c r="J191" s="8"/>
      <c r="K191" s="8"/>
      <c r="L191" s="8">
        <f t="shared" si="16"/>
        <v>149687.40887331063</v>
      </c>
      <c r="M191" s="8"/>
      <c r="N191" s="8">
        <f t="shared" si="17"/>
        <v>154477.40595725659</v>
      </c>
      <c r="O191" s="8"/>
      <c r="P191" s="8"/>
      <c r="Q191" s="8"/>
      <c r="R191" s="8"/>
    </row>
    <row r="192" spans="1:18" s="7" customFormat="1" ht="12.75" customHeight="1" x14ac:dyDescent="0.2">
      <c r="A192" s="2"/>
      <c r="B192" s="6"/>
      <c r="D192" s="7" t="s">
        <v>24</v>
      </c>
      <c r="E192" s="8"/>
      <c r="F192" s="8">
        <v>128160.0176633887</v>
      </c>
      <c r="G192" s="8"/>
      <c r="H192" s="8"/>
      <c r="I192" s="2"/>
      <c r="J192" s="8"/>
      <c r="K192" s="8"/>
      <c r="L192" s="8">
        <f t="shared" si="16"/>
        <v>132261.13822861714</v>
      </c>
      <c r="M192" s="8"/>
      <c r="N192" s="8">
        <f t="shared" si="17"/>
        <v>136493.49465193291</v>
      </c>
      <c r="O192" s="8"/>
      <c r="P192" s="8"/>
      <c r="Q192" s="8"/>
      <c r="R192" s="8"/>
    </row>
    <row r="193" spans="1:18" s="7" customFormat="1" ht="12.75" customHeight="1" x14ac:dyDescent="0.2">
      <c r="A193" s="2"/>
      <c r="B193" s="6"/>
      <c r="D193" s="7" t="s">
        <v>23</v>
      </c>
      <c r="E193" s="8"/>
      <c r="F193" s="8">
        <v>118034.56270131447</v>
      </c>
      <c r="G193" s="8"/>
      <c r="H193" s="8"/>
      <c r="I193" s="2"/>
      <c r="J193" s="8"/>
      <c r="K193" s="8"/>
      <c r="L193" s="8">
        <f t="shared" si="16"/>
        <v>121811.66870775653</v>
      </c>
      <c r="M193" s="8"/>
      <c r="N193" s="8">
        <f t="shared" si="17"/>
        <v>125709.64210640475</v>
      </c>
      <c r="O193" s="8"/>
      <c r="P193" s="8"/>
      <c r="Q193" s="8"/>
      <c r="R193" s="8"/>
    </row>
    <row r="194" spans="1:18" s="7" customFormat="1" ht="12.75" customHeight="1" x14ac:dyDescent="0.2">
      <c r="A194" s="2"/>
      <c r="B194" s="6"/>
      <c r="D194" s="7" t="s">
        <v>22</v>
      </c>
      <c r="E194" s="8"/>
      <c r="F194" s="8">
        <v>97778.838773222029</v>
      </c>
      <c r="G194" s="8"/>
      <c r="H194" s="8"/>
      <c r="I194" s="2"/>
      <c r="J194" s="8"/>
      <c r="K194" s="8"/>
      <c r="L194" s="8">
        <f t="shared" si="16"/>
        <v>100907.76161396514</v>
      </c>
      <c r="M194" s="8"/>
      <c r="N194" s="8">
        <f t="shared" si="17"/>
        <v>104136.80998561202</v>
      </c>
      <c r="O194" s="8"/>
      <c r="P194" s="8"/>
      <c r="Q194" s="8"/>
      <c r="R194" s="8"/>
    </row>
    <row r="195" spans="1:18" s="7" customFormat="1" ht="12.75" customHeight="1" x14ac:dyDescent="0.2">
      <c r="A195" s="2"/>
      <c r="B195" s="6">
        <v>122</v>
      </c>
      <c r="D195" s="7" t="s">
        <v>44</v>
      </c>
      <c r="E195" s="8">
        <v>2</v>
      </c>
      <c r="F195" s="8">
        <v>97778.838773222029</v>
      </c>
      <c r="G195" s="8"/>
      <c r="H195" s="8"/>
      <c r="I195" s="8"/>
      <c r="J195" s="8"/>
      <c r="K195" s="8"/>
      <c r="L195" s="8">
        <f t="shared" si="16"/>
        <v>100907.76161396514</v>
      </c>
      <c r="M195" s="8"/>
      <c r="N195" s="8">
        <f t="shared" si="17"/>
        <v>104136.80998561202</v>
      </c>
      <c r="O195" s="8"/>
      <c r="P195" s="8"/>
      <c r="Q195" s="8"/>
      <c r="R195" s="8"/>
    </row>
    <row r="196" spans="1:18" s="7" customFormat="1" ht="12.75" customHeight="1" x14ac:dyDescent="0.2">
      <c r="A196" s="2"/>
      <c r="B196" s="6">
        <v>123</v>
      </c>
      <c r="D196" s="7" t="s">
        <v>43</v>
      </c>
      <c r="E196" s="8">
        <v>2</v>
      </c>
      <c r="F196" s="8">
        <v>72938.578422523293</v>
      </c>
      <c r="G196" s="8"/>
      <c r="H196" s="8"/>
      <c r="I196" s="8"/>
      <c r="J196" s="8"/>
      <c r="K196" s="8"/>
      <c r="L196" s="8">
        <f t="shared" si="16"/>
        <v>75272.612932044038</v>
      </c>
      <c r="M196" s="8"/>
      <c r="N196" s="8">
        <f t="shared" si="17"/>
        <v>77681.336545869446</v>
      </c>
      <c r="O196" s="8"/>
      <c r="P196" s="8"/>
      <c r="Q196" s="8"/>
      <c r="R196" s="8"/>
    </row>
    <row r="197" spans="1:18" s="7" customFormat="1" ht="12.75" customHeight="1" x14ac:dyDescent="0.2">
      <c r="A197" s="2"/>
      <c r="B197" s="6">
        <v>124</v>
      </c>
      <c r="D197" s="7" t="s">
        <v>42</v>
      </c>
      <c r="E197" s="8">
        <v>53</v>
      </c>
      <c r="F197" s="8">
        <v>54308.383159499252</v>
      </c>
      <c r="G197" s="8"/>
      <c r="H197" s="8"/>
      <c r="I197" s="8"/>
      <c r="J197" s="8"/>
      <c r="K197" s="8"/>
      <c r="L197" s="8">
        <f t="shared" si="16"/>
        <v>56046.251420603228</v>
      </c>
      <c r="M197" s="8"/>
      <c r="N197" s="8">
        <f t="shared" si="17"/>
        <v>57839.731466062534</v>
      </c>
      <c r="O197" s="8"/>
      <c r="P197" s="8"/>
      <c r="Q197" s="8"/>
      <c r="R197" s="8"/>
    </row>
    <row r="198" spans="1:18" s="7" customFormat="1" ht="12.75" customHeight="1" x14ac:dyDescent="0.2">
      <c r="A198" s="2"/>
      <c r="B198" s="6">
        <v>125</v>
      </c>
      <c r="D198" s="7" t="s">
        <v>41</v>
      </c>
      <c r="E198" s="9">
        <v>6</v>
      </c>
      <c r="F198" s="8">
        <v>38918.012550742693</v>
      </c>
      <c r="G198" s="9"/>
      <c r="H198" s="8"/>
      <c r="I198" s="9"/>
      <c r="J198" s="8"/>
      <c r="K198" s="9"/>
      <c r="L198" s="8">
        <f>F198*(1+$S$8)</f>
        <v>40163.388952366462</v>
      </c>
      <c r="M198" s="9"/>
      <c r="N198" s="8">
        <f t="shared" si="17"/>
        <v>41448.617398842187</v>
      </c>
      <c r="O198" s="9"/>
      <c r="P198" s="8"/>
      <c r="Q198" s="9"/>
      <c r="R198" s="8"/>
    </row>
    <row r="199" spans="1:18" s="7" customFormat="1" ht="12.75" customHeight="1" x14ac:dyDescent="0.2">
      <c r="A199" s="2"/>
      <c r="B199" s="6"/>
      <c r="D199" s="89" t="s">
        <v>0</v>
      </c>
      <c r="E199" s="8">
        <f>SUM(E189:E198)</f>
        <v>195</v>
      </c>
      <c r="F199" s="8"/>
      <c r="G199" s="8">
        <f>SUM(G189:G198)</f>
        <v>0</v>
      </c>
      <c r="H199" s="8"/>
      <c r="I199" s="8">
        <f>SUM(I189:I198)</f>
        <v>0</v>
      </c>
      <c r="J199" s="8"/>
      <c r="K199" s="8">
        <f>SUM(K189:K198)</f>
        <v>0</v>
      </c>
      <c r="L199" s="8"/>
      <c r="M199" s="8">
        <f>SUM(M189:M198)</f>
        <v>0</v>
      </c>
      <c r="N199" s="8"/>
      <c r="O199" s="8">
        <f>SUM(O189:O198)</f>
        <v>0</v>
      </c>
      <c r="P199" s="8"/>
      <c r="Q199" s="8">
        <f>SUM(Q189:Q198)</f>
        <v>0</v>
      </c>
      <c r="R199" s="8"/>
    </row>
    <row r="200" spans="1:18" s="7" customFormat="1" ht="12.75" customHeight="1" x14ac:dyDescent="0.2">
      <c r="A200" s="2"/>
      <c r="B200" s="6"/>
      <c r="D200" s="72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1:18" s="7" customFormat="1" ht="12.75" customHeight="1" x14ac:dyDescent="0.2">
      <c r="A201" s="2"/>
      <c r="B201" s="6"/>
      <c r="D201" s="7" t="s">
        <v>40</v>
      </c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</row>
    <row r="202" spans="1:18" ht="12.75" customHeight="1" x14ac:dyDescent="0.2">
      <c r="A202" s="2"/>
      <c r="C202" s="7"/>
      <c r="D202" s="7" t="s">
        <v>231</v>
      </c>
    </row>
    <row r="203" spans="1:18" ht="12.75" customHeight="1" x14ac:dyDescent="0.2">
      <c r="A203" s="2"/>
      <c r="B203" s="6">
        <v>126</v>
      </c>
      <c r="C203" s="7"/>
      <c r="D203" s="7" t="s">
        <v>39</v>
      </c>
      <c r="E203" s="8">
        <v>7</v>
      </c>
      <c r="F203" s="8">
        <v>189723.10476639628</v>
      </c>
      <c r="L203" s="8">
        <f t="shared" ref="L203:L220" si="18">F203*(1+$S$8)</f>
        <v>195794.24411892096</v>
      </c>
      <c r="N203" s="8">
        <f t="shared" ref="N203:N221" si="19">L203*(1+$S$8)</f>
        <v>202059.65993072643</v>
      </c>
    </row>
    <row r="204" spans="1:18" ht="12.75" customHeight="1" x14ac:dyDescent="0.2">
      <c r="A204" s="2"/>
      <c r="B204" s="6">
        <v>127</v>
      </c>
      <c r="C204" s="7"/>
      <c r="D204" s="7" t="s">
        <v>38</v>
      </c>
      <c r="E204" s="8">
        <v>1</v>
      </c>
      <c r="F204" s="8">
        <v>154890.5768960721</v>
      </c>
      <c r="L204" s="8">
        <f t="shared" si="18"/>
        <v>159847.07535674641</v>
      </c>
      <c r="N204" s="8">
        <f t="shared" si="19"/>
        <v>164962.18176816229</v>
      </c>
    </row>
    <row r="205" spans="1:18" ht="12.75" customHeight="1" x14ac:dyDescent="0.2">
      <c r="A205" s="2"/>
      <c r="B205" s="6">
        <v>128</v>
      </c>
      <c r="C205" s="7"/>
      <c r="D205" s="7" t="s">
        <v>37</v>
      </c>
      <c r="E205" s="8">
        <v>1</v>
      </c>
      <c r="F205" s="8">
        <v>121656.29833513399</v>
      </c>
      <c r="L205" s="8">
        <f t="shared" si="18"/>
        <v>125549.29988185829</v>
      </c>
      <c r="N205" s="8">
        <f t="shared" si="19"/>
        <v>129566.87747807776</v>
      </c>
    </row>
    <row r="206" spans="1:18" ht="12.75" customHeight="1" x14ac:dyDescent="0.2">
      <c r="A206" s="2"/>
      <c r="B206" s="6">
        <v>129</v>
      </c>
      <c r="C206" s="7"/>
      <c r="D206" s="7" t="s">
        <v>214</v>
      </c>
      <c r="E206" s="8">
        <v>2</v>
      </c>
      <c r="F206" s="8">
        <v>118466.21838828716</v>
      </c>
      <c r="L206" s="8">
        <f t="shared" si="18"/>
        <v>122257.13737671236</v>
      </c>
      <c r="N206" s="8">
        <f t="shared" si="19"/>
        <v>126169.36577276715</v>
      </c>
    </row>
    <row r="207" spans="1:18" ht="12.75" customHeight="1" x14ac:dyDescent="0.2">
      <c r="A207" s="2"/>
      <c r="B207" s="6">
        <v>130</v>
      </c>
      <c r="C207" s="7"/>
      <c r="D207" s="7" t="s">
        <v>36</v>
      </c>
      <c r="E207" s="8">
        <v>1</v>
      </c>
      <c r="F207" s="8">
        <v>118466.21838828716</v>
      </c>
      <c r="L207" s="8">
        <f t="shared" si="18"/>
        <v>122257.13737671236</v>
      </c>
      <c r="N207" s="8">
        <f t="shared" si="19"/>
        <v>126169.36577276715</v>
      </c>
    </row>
    <row r="208" spans="1:18" ht="12.75" customHeight="1" x14ac:dyDescent="0.2">
      <c r="A208" s="2"/>
      <c r="B208" s="6">
        <v>131</v>
      </c>
      <c r="C208" s="7"/>
      <c r="D208" s="7" t="s">
        <v>35</v>
      </c>
      <c r="E208" s="8">
        <v>13</v>
      </c>
      <c r="F208" s="8">
        <v>118450.17170847405</v>
      </c>
      <c r="L208" s="8">
        <f t="shared" si="18"/>
        <v>122240.57720314522</v>
      </c>
      <c r="N208" s="8">
        <f t="shared" si="19"/>
        <v>126152.27567364587</v>
      </c>
    </row>
    <row r="209" spans="1:21" ht="12.75" customHeight="1" x14ac:dyDescent="0.2">
      <c r="A209" s="2"/>
      <c r="B209" s="6">
        <v>132</v>
      </c>
      <c r="C209" s="7"/>
      <c r="D209" s="7" t="s">
        <v>34</v>
      </c>
      <c r="E209" s="8">
        <v>1</v>
      </c>
      <c r="F209" s="8">
        <v>115181.68134781231</v>
      </c>
      <c r="L209" s="8">
        <f t="shared" si="18"/>
        <v>118867.49515094231</v>
      </c>
      <c r="N209" s="8">
        <f t="shared" si="19"/>
        <v>122671.25499577247</v>
      </c>
    </row>
    <row r="210" spans="1:21" ht="12.75" customHeight="1" x14ac:dyDescent="0.2">
      <c r="A210" s="2"/>
      <c r="B210" s="6">
        <v>133</v>
      </c>
      <c r="C210" s="7"/>
      <c r="D210" s="7" t="s">
        <v>33</v>
      </c>
      <c r="E210" s="8">
        <v>8</v>
      </c>
      <c r="F210" s="8">
        <v>111246.81714036771</v>
      </c>
      <c r="L210" s="8">
        <f t="shared" si="18"/>
        <v>114806.71528885949</v>
      </c>
      <c r="N210" s="8">
        <f t="shared" si="19"/>
        <v>118480.530178103</v>
      </c>
    </row>
    <row r="211" spans="1:21" ht="12.75" customHeight="1" x14ac:dyDescent="0.2">
      <c r="A211" s="2"/>
      <c r="B211" s="6">
        <v>134</v>
      </c>
      <c r="C211" s="7"/>
      <c r="D211" s="7" t="s">
        <v>32</v>
      </c>
      <c r="E211" s="8">
        <v>1</v>
      </c>
      <c r="F211" s="8">
        <v>111246.10531654903</v>
      </c>
      <c r="L211" s="8">
        <f t="shared" si="18"/>
        <v>114805.98068667861</v>
      </c>
      <c r="N211" s="8">
        <f t="shared" si="19"/>
        <v>118479.77206865232</v>
      </c>
    </row>
    <row r="212" spans="1:21" ht="12.75" customHeight="1" x14ac:dyDescent="0.2">
      <c r="A212" s="2"/>
      <c r="B212" s="6">
        <v>135</v>
      </c>
      <c r="C212" s="7"/>
      <c r="D212" s="7" t="s">
        <v>31</v>
      </c>
      <c r="E212" s="8">
        <v>1</v>
      </c>
      <c r="F212" s="8">
        <v>96703.711225743478</v>
      </c>
      <c r="L212" s="8">
        <f t="shared" si="18"/>
        <v>99798.229984967271</v>
      </c>
      <c r="N212" s="8">
        <f t="shared" si="19"/>
        <v>102991.77334448622</v>
      </c>
    </row>
    <row r="213" spans="1:21" ht="12.75" customHeight="1" x14ac:dyDescent="0.2">
      <c r="A213" s="2"/>
      <c r="B213" s="6">
        <v>136</v>
      </c>
      <c r="C213" s="7"/>
      <c r="D213" s="7" t="s">
        <v>94</v>
      </c>
      <c r="E213" s="8">
        <v>1</v>
      </c>
      <c r="F213" s="8">
        <v>96703.217216577963</v>
      </c>
      <c r="L213" s="8">
        <f t="shared" si="18"/>
        <v>99797.720167508465</v>
      </c>
      <c r="N213" s="8">
        <f t="shared" si="19"/>
        <v>102991.24721286874</v>
      </c>
    </row>
    <row r="214" spans="1:21" ht="12.75" customHeight="1" x14ac:dyDescent="0.2">
      <c r="A214" s="2"/>
      <c r="B214" s="6">
        <v>137</v>
      </c>
      <c r="C214" s="7"/>
      <c r="D214" s="7" t="s">
        <v>30</v>
      </c>
      <c r="E214" s="8">
        <v>1</v>
      </c>
      <c r="F214" s="8">
        <v>93584.062054404523</v>
      </c>
      <c r="L214" s="8">
        <f t="shared" si="18"/>
        <v>96578.752040145468</v>
      </c>
      <c r="N214" s="8">
        <f t="shared" si="19"/>
        <v>99669.272105430122</v>
      </c>
    </row>
    <row r="215" spans="1:21" ht="12.75" customHeight="1" x14ac:dyDescent="0.2">
      <c r="A215" s="2"/>
      <c r="B215" s="6">
        <v>138</v>
      </c>
      <c r="C215" s="7"/>
      <c r="D215" s="7" t="s">
        <v>99</v>
      </c>
      <c r="E215" s="8">
        <v>1</v>
      </c>
      <c r="F215" s="8">
        <v>93583.918532793978</v>
      </c>
      <c r="L215" s="8">
        <f t="shared" si="18"/>
        <v>96578.603925843388</v>
      </c>
      <c r="N215" s="8">
        <f t="shared" si="19"/>
        <v>99669.119251470373</v>
      </c>
    </row>
    <row r="216" spans="1:21" ht="12.75" customHeight="1" x14ac:dyDescent="0.2">
      <c r="A216" s="2"/>
      <c r="B216" s="6">
        <v>139</v>
      </c>
      <c r="C216" s="7"/>
      <c r="D216" s="7" t="s">
        <v>169</v>
      </c>
      <c r="E216" s="8">
        <v>1</v>
      </c>
      <c r="F216" s="8">
        <v>79322.106700000004</v>
      </c>
      <c r="L216" s="8">
        <f t="shared" si="18"/>
        <v>81860.414114400002</v>
      </c>
      <c r="N216" s="8">
        <f t="shared" si="19"/>
        <v>84479.947366060806</v>
      </c>
    </row>
    <row r="217" spans="1:21" ht="12.75" customHeight="1" x14ac:dyDescent="0.2">
      <c r="A217" s="2"/>
      <c r="B217" s="6">
        <v>140</v>
      </c>
      <c r="C217" s="7"/>
      <c r="D217" s="7" t="s">
        <v>114</v>
      </c>
      <c r="E217" s="8">
        <v>3</v>
      </c>
      <c r="F217" s="8">
        <v>76272.093100000013</v>
      </c>
      <c r="L217" s="8">
        <f t="shared" si="18"/>
        <v>78712.800079200009</v>
      </c>
      <c r="N217" s="8">
        <f t="shared" si="19"/>
        <v>81231.609681734408</v>
      </c>
    </row>
    <row r="218" spans="1:21" ht="12.75" customHeight="1" x14ac:dyDescent="0.2">
      <c r="A218" s="2"/>
      <c r="B218" s="6">
        <v>141</v>
      </c>
      <c r="C218" s="7"/>
      <c r="D218" s="7" t="s">
        <v>171</v>
      </c>
      <c r="E218" s="8">
        <v>1</v>
      </c>
      <c r="F218" s="8">
        <v>73337.714399999997</v>
      </c>
      <c r="L218" s="8">
        <f t="shared" si="18"/>
        <v>75684.5212608</v>
      </c>
      <c r="N218" s="8">
        <f t="shared" si="19"/>
        <v>78106.425941145601</v>
      </c>
    </row>
    <row r="219" spans="1:21" ht="12.75" customHeight="1" x14ac:dyDescent="0.2">
      <c r="A219" s="2"/>
      <c r="B219" s="6">
        <v>142</v>
      </c>
      <c r="C219" s="7"/>
      <c r="D219" s="7" t="s">
        <v>170</v>
      </c>
      <c r="E219" s="8">
        <v>1</v>
      </c>
      <c r="F219" s="8">
        <v>73337.714399999997</v>
      </c>
      <c r="L219" s="8">
        <f t="shared" si="18"/>
        <v>75684.5212608</v>
      </c>
      <c r="N219" s="8">
        <f t="shared" si="19"/>
        <v>78106.425941145601</v>
      </c>
    </row>
    <row r="220" spans="1:21" ht="12.75" customHeight="1" x14ac:dyDescent="0.2">
      <c r="A220" s="2"/>
      <c r="B220" s="6">
        <v>143</v>
      </c>
      <c r="C220" s="7"/>
      <c r="D220" s="7" t="s">
        <v>215</v>
      </c>
      <c r="E220" s="8">
        <v>1</v>
      </c>
      <c r="F220" s="8">
        <v>67805.5576</v>
      </c>
      <c r="L220" s="8">
        <f t="shared" si="18"/>
        <v>69975.335443200005</v>
      </c>
      <c r="N220" s="8">
        <f t="shared" si="19"/>
        <v>72214.546177382406</v>
      </c>
    </row>
    <row r="221" spans="1:21" ht="12.75" customHeight="1" x14ac:dyDescent="0.2">
      <c r="A221" s="2"/>
      <c r="B221" s="6">
        <v>144</v>
      </c>
      <c r="C221" s="7"/>
      <c r="D221" s="7" t="s">
        <v>129</v>
      </c>
      <c r="E221" s="8">
        <v>2</v>
      </c>
      <c r="F221" s="8">
        <v>67805.5576</v>
      </c>
      <c r="L221" s="8">
        <f>F221*(1+$S$8)</f>
        <v>69975.335443200005</v>
      </c>
      <c r="N221" s="8">
        <f t="shared" si="19"/>
        <v>72214.546177382406</v>
      </c>
    </row>
    <row r="222" spans="1:21" s="25" customFormat="1" ht="12.75" customHeight="1" x14ac:dyDescent="0.2">
      <c r="A222" s="24"/>
      <c r="B222" s="6">
        <v>145</v>
      </c>
      <c r="D222" s="86" t="s">
        <v>203</v>
      </c>
      <c r="E222" s="26">
        <v>2</v>
      </c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</row>
    <row r="223" spans="1:21" s="25" customFormat="1" ht="12.75" customHeight="1" x14ac:dyDescent="0.2">
      <c r="A223" s="24"/>
      <c r="B223" s="63"/>
      <c r="D223" s="86" t="s">
        <v>204</v>
      </c>
      <c r="E223" s="26"/>
      <c r="F223" s="26">
        <v>65197.475400000003</v>
      </c>
      <c r="G223" s="26"/>
      <c r="H223" s="26"/>
      <c r="I223" s="26"/>
      <c r="J223" s="26"/>
      <c r="K223" s="26"/>
      <c r="L223" s="8">
        <f t="shared" ref="L223:L239" si="20">F223*(1+$S$8)</f>
        <v>67283.794612800004</v>
      </c>
      <c r="M223" s="26"/>
      <c r="N223" s="8">
        <f t="shared" ref="N223:N240" si="21">L223*(1+$S$8)</f>
        <v>69436.87604040961</v>
      </c>
      <c r="O223" s="26"/>
      <c r="P223" s="8"/>
      <c r="Q223" s="26"/>
      <c r="R223" s="26"/>
      <c r="S223" s="26"/>
      <c r="T223" s="26"/>
      <c r="U223" s="24"/>
    </row>
    <row r="224" spans="1:21" s="25" customFormat="1" ht="12.75" customHeight="1" x14ac:dyDescent="0.2">
      <c r="A224" s="24"/>
      <c r="B224" s="66"/>
      <c r="D224" s="86" t="s">
        <v>132</v>
      </c>
      <c r="E224" s="26"/>
      <c r="F224" s="26">
        <v>65197.475400000003</v>
      </c>
      <c r="G224" s="26"/>
      <c r="H224" s="26"/>
      <c r="I224" s="26"/>
      <c r="J224" s="26"/>
      <c r="K224" s="26"/>
      <c r="L224" s="8">
        <f t="shared" si="20"/>
        <v>67283.794612800004</v>
      </c>
      <c r="M224" s="26"/>
      <c r="N224" s="8">
        <f t="shared" si="21"/>
        <v>69436.87604040961</v>
      </c>
      <c r="O224" s="26"/>
      <c r="P224" s="8"/>
      <c r="Q224" s="26"/>
      <c r="R224" s="26"/>
      <c r="S224" s="24"/>
      <c r="T224" s="24"/>
    </row>
    <row r="225" spans="1:20" s="25" customFormat="1" ht="12.75" customHeight="1" x14ac:dyDescent="0.2">
      <c r="A225" s="24"/>
      <c r="B225" s="66"/>
      <c r="D225" s="86" t="s">
        <v>205</v>
      </c>
      <c r="E225" s="26"/>
      <c r="F225" s="26">
        <v>60278.985000000001</v>
      </c>
      <c r="G225" s="26"/>
      <c r="H225" s="26"/>
      <c r="I225" s="26"/>
      <c r="J225" s="26"/>
      <c r="K225" s="26"/>
      <c r="L225" s="8">
        <f t="shared" si="20"/>
        <v>62207.912520000005</v>
      </c>
      <c r="M225" s="26"/>
      <c r="N225" s="8">
        <f t="shared" si="21"/>
        <v>64198.565720640006</v>
      </c>
      <c r="O225" s="26"/>
      <c r="P225" s="8"/>
      <c r="Q225" s="26"/>
      <c r="R225" s="26"/>
      <c r="S225" s="24"/>
      <c r="T225" s="24"/>
    </row>
    <row r="226" spans="1:20" s="25" customFormat="1" ht="12.75" customHeight="1" x14ac:dyDescent="0.2">
      <c r="A226" s="24"/>
      <c r="B226" s="66"/>
      <c r="D226" s="86" t="s">
        <v>147</v>
      </c>
      <c r="E226" s="26"/>
      <c r="F226" s="26">
        <v>57960.5625</v>
      </c>
      <c r="G226" s="26"/>
      <c r="H226" s="26"/>
      <c r="I226" s="26"/>
      <c r="J226" s="26"/>
      <c r="K226" s="26"/>
      <c r="L226" s="8">
        <f t="shared" si="20"/>
        <v>59815.300500000005</v>
      </c>
      <c r="M226" s="26"/>
      <c r="N226" s="8">
        <f t="shared" si="21"/>
        <v>61729.39011600001</v>
      </c>
      <c r="O226" s="26"/>
      <c r="P226" s="8"/>
      <c r="Q226" s="26"/>
      <c r="R226" s="26"/>
      <c r="S226" s="24"/>
      <c r="T226" s="24"/>
    </row>
    <row r="227" spans="1:20" s="22" customFormat="1" ht="12.75" customHeight="1" x14ac:dyDescent="0.2">
      <c r="A227" s="21"/>
      <c r="B227" s="85"/>
      <c r="C227" s="83"/>
      <c r="D227" s="86" t="s">
        <v>206</v>
      </c>
      <c r="E227" s="84"/>
      <c r="F227" s="84">
        <v>57960.5625</v>
      </c>
      <c r="G227" s="23"/>
      <c r="H227" s="23"/>
      <c r="I227" s="23"/>
      <c r="J227" s="23"/>
      <c r="K227" s="23"/>
      <c r="L227" s="8">
        <f t="shared" si="20"/>
        <v>59815.300500000005</v>
      </c>
      <c r="M227" s="23"/>
      <c r="N227" s="8">
        <f t="shared" si="21"/>
        <v>61729.39011600001</v>
      </c>
      <c r="O227" s="23"/>
      <c r="P227" s="8"/>
      <c r="Q227" s="26"/>
      <c r="R227" s="26"/>
    </row>
    <row r="228" spans="1:20" s="25" customFormat="1" ht="12.75" customHeight="1" x14ac:dyDescent="0.2">
      <c r="A228" s="24"/>
      <c r="B228" s="66"/>
      <c r="D228" s="86" t="s">
        <v>157</v>
      </c>
      <c r="E228" s="26"/>
      <c r="F228" s="26">
        <v>51526.224500000011</v>
      </c>
      <c r="G228" s="26"/>
      <c r="H228" s="26"/>
      <c r="I228" s="26"/>
      <c r="J228" s="26"/>
      <c r="K228" s="26"/>
      <c r="L228" s="8">
        <f t="shared" si="20"/>
        <v>53175.063684000015</v>
      </c>
      <c r="M228" s="26"/>
      <c r="N228" s="8">
        <f t="shared" si="21"/>
        <v>54876.665721888014</v>
      </c>
      <c r="O228" s="26"/>
      <c r="P228" s="8"/>
      <c r="Q228" s="26"/>
      <c r="R228" s="26"/>
      <c r="S228" s="24"/>
      <c r="T228" s="24"/>
    </row>
    <row r="229" spans="1:20" s="22" customFormat="1" ht="12.75" customHeight="1" x14ac:dyDescent="0.2">
      <c r="A229" s="21"/>
      <c r="B229" s="85"/>
      <c r="C229" s="83"/>
      <c r="D229" s="86" t="s">
        <v>207</v>
      </c>
      <c r="E229" s="84"/>
      <c r="F229" s="84">
        <v>51526.224500000011</v>
      </c>
      <c r="G229" s="23"/>
      <c r="H229" s="23"/>
      <c r="I229" s="23"/>
      <c r="J229" s="23"/>
      <c r="K229" s="23"/>
      <c r="L229" s="8">
        <f t="shared" si="20"/>
        <v>53175.063684000015</v>
      </c>
      <c r="M229" s="23"/>
      <c r="N229" s="8">
        <f t="shared" si="21"/>
        <v>54876.665721888014</v>
      </c>
      <c r="O229" s="23"/>
      <c r="P229" s="8"/>
      <c r="Q229" s="26"/>
      <c r="R229" s="26"/>
    </row>
    <row r="230" spans="1:20" s="25" customFormat="1" ht="12.75" customHeight="1" x14ac:dyDescent="0.2">
      <c r="A230" s="24"/>
      <c r="B230" s="66"/>
      <c r="D230" s="86" t="s">
        <v>165</v>
      </c>
      <c r="E230" s="26"/>
      <c r="F230" s="26">
        <v>45806.304100000008</v>
      </c>
      <c r="G230" s="26"/>
      <c r="H230" s="26"/>
      <c r="I230" s="26"/>
      <c r="J230" s="26"/>
      <c r="K230" s="26"/>
      <c r="L230" s="8">
        <f t="shared" si="20"/>
        <v>47272.10583120001</v>
      </c>
      <c r="M230" s="26"/>
      <c r="N230" s="8">
        <f t="shared" si="21"/>
        <v>48784.813217798408</v>
      </c>
      <c r="O230" s="26"/>
      <c r="P230" s="8"/>
      <c r="Q230" s="26"/>
      <c r="R230" s="26"/>
      <c r="S230" s="24"/>
      <c r="T230" s="24"/>
    </row>
    <row r="231" spans="1:20" s="22" customFormat="1" ht="12.6" customHeight="1" x14ac:dyDescent="0.2">
      <c r="A231" s="21"/>
      <c r="B231" s="85"/>
      <c r="C231" s="83"/>
      <c r="D231" s="86" t="s">
        <v>232</v>
      </c>
      <c r="E231" s="84"/>
      <c r="F231" s="84">
        <v>37650.036500000009</v>
      </c>
      <c r="G231" s="23"/>
      <c r="H231" s="23"/>
      <c r="I231" s="23"/>
      <c r="J231" s="23"/>
      <c r="K231" s="23"/>
      <c r="L231" s="8">
        <f t="shared" si="20"/>
        <v>38854.837668000007</v>
      </c>
      <c r="M231" s="23"/>
      <c r="N231" s="8">
        <f t="shared" si="21"/>
        <v>40098.19247337601</v>
      </c>
      <c r="O231" s="23"/>
      <c r="P231" s="8"/>
      <c r="Q231" s="26"/>
      <c r="R231" s="26"/>
    </row>
    <row r="232" spans="1:20" ht="12.75" customHeight="1" x14ac:dyDescent="0.2">
      <c r="A232" s="2"/>
      <c r="B232" s="6">
        <v>146</v>
      </c>
      <c r="C232" s="7"/>
      <c r="D232" s="7" t="s">
        <v>239</v>
      </c>
      <c r="E232" s="8">
        <v>1</v>
      </c>
      <c r="F232" s="8">
        <v>65197.475400000003</v>
      </c>
      <c r="L232" s="8">
        <f t="shared" si="20"/>
        <v>67283.794612800004</v>
      </c>
      <c r="N232" s="8">
        <f t="shared" si="21"/>
        <v>69436.87604040961</v>
      </c>
    </row>
    <row r="233" spans="1:20" ht="12.75" customHeight="1" x14ac:dyDescent="0.2">
      <c r="A233" s="2"/>
      <c r="B233" s="6">
        <v>147</v>
      </c>
      <c r="C233" s="7"/>
      <c r="D233" s="7" t="s">
        <v>172</v>
      </c>
      <c r="E233" s="8">
        <v>1</v>
      </c>
      <c r="F233" s="8">
        <v>60278.985000000001</v>
      </c>
      <c r="L233" s="8">
        <f t="shared" si="20"/>
        <v>62207.912520000005</v>
      </c>
      <c r="N233" s="8">
        <f t="shared" si="21"/>
        <v>64198.565720640006</v>
      </c>
    </row>
    <row r="234" spans="1:20" ht="12.75" customHeight="1" x14ac:dyDescent="0.2">
      <c r="A234" s="2"/>
      <c r="B234" s="6">
        <v>148</v>
      </c>
      <c r="C234" s="7"/>
      <c r="D234" s="7" t="s">
        <v>173</v>
      </c>
      <c r="E234" s="8">
        <v>1</v>
      </c>
      <c r="F234" s="8">
        <v>57960.5625</v>
      </c>
      <c r="L234" s="8">
        <f t="shared" si="20"/>
        <v>59815.300500000005</v>
      </c>
      <c r="N234" s="8">
        <f t="shared" si="21"/>
        <v>61729.39011600001</v>
      </c>
    </row>
    <row r="235" spans="1:20" ht="12.75" customHeight="1" x14ac:dyDescent="0.2">
      <c r="A235" s="2"/>
      <c r="B235" s="6">
        <v>149</v>
      </c>
      <c r="C235" s="7"/>
      <c r="D235" s="7" t="s">
        <v>174</v>
      </c>
      <c r="E235" s="8">
        <v>12</v>
      </c>
      <c r="F235" s="8">
        <v>55731.442200000012</v>
      </c>
      <c r="L235" s="8">
        <f t="shared" si="20"/>
        <v>57514.848350400018</v>
      </c>
      <c r="N235" s="8">
        <f t="shared" si="21"/>
        <v>59355.323497612822</v>
      </c>
    </row>
    <row r="236" spans="1:20" ht="12.75" customHeight="1" x14ac:dyDescent="0.2">
      <c r="A236" s="2"/>
      <c r="B236" s="6">
        <v>150</v>
      </c>
      <c r="C236" s="7"/>
      <c r="D236" s="7" t="s">
        <v>175</v>
      </c>
      <c r="E236" s="8">
        <v>2</v>
      </c>
      <c r="F236" s="8">
        <v>53587.044500000011</v>
      </c>
      <c r="L236" s="8">
        <f t="shared" si="20"/>
        <v>55301.829924000012</v>
      </c>
      <c r="N236" s="8">
        <f t="shared" si="21"/>
        <v>57071.488481568013</v>
      </c>
    </row>
    <row r="237" spans="1:20" ht="12.75" customHeight="1" x14ac:dyDescent="0.2">
      <c r="A237" s="2"/>
      <c r="B237" s="6">
        <v>151</v>
      </c>
      <c r="C237" s="7"/>
      <c r="D237" s="7" t="s">
        <v>160</v>
      </c>
      <c r="E237" s="8">
        <v>1</v>
      </c>
      <c r="F237" s="8">
        <v>49544.402600000001</v>
      </c>
      <c r="L237" s="8">
        <f t="shared" si="20"/>
        <v>51129.823483200002</v>
      </c>
      <c r="N237" s="8">
        <f t="shared" si="21"/>
        <v>52765.977834662401</v>
      </c>
    </row>
    <row r="238" spans="1:20" ht="12.75" customHeight="1" x14ac:dyDescent="0.2">
      <c r="A238" s="2"/>
      <c r="B238" s="6">
        <v>152</v>
      </c>
      <c r="C238" s="7"/>
      <c r="D238" s="7" t="s">
        <v>176</v>
      </c>
      <c r="E238" s="8">
        <v>1</v>
      </c>
      <c r="F238" s="8">
        <v>47639.289000000004</v>
      </c>
      <c r="L238" s="8">
        <f t="shared" si="20"/>
        <v>49163.746248000003</v>
      </c>
      <c r="N238" s="8">
        <f t="shared" si="21"/>
        <v>50736.986127936005</v>
      </c>
    </row>
    <row r="239" spans="1:20" ht="12.75" customHeight="1" x14ac:dyDescent="0.2">
      <c r="A239" s="2"/>
      <c r="B239" s="6">
        <v>153</v>
      </c>
      <c r="C239" s="7"/>
      <c r="D239" s="7" t="s">
        <v>177</v>
      </c>
      <c r="E239" s="8">
        <v>2</v>
      </c>
      <c r="F239" s="8">
        <v>44045.447900000006</v>
      </c>
      <c r="L239" s="8">
        <f t="shared" si="20"/>
        <v>45454.902232800006</v>
      </c>
      <c r="N239" s="8">
        <f t="shared" si="21"/>
        <v>46909.45910424961</v>
      </c>
    </row>
    <row r="240" spans="1:20" ht="12.75" customHeight="1" x14ac:dyDescent="0.2">
      <c r="B240" s="6">
        <v>154</v>
      </c>
      <c r="C240" s="7"/>
      <c r="D240" s="7" t="s">
        <v>168</v>
      </c>
      <c r="E240" s="8">
        <v>5</v>
      </c>
      <c r="F240" s="8">
        <v>40721.803200000002</v>
      </c>
      <c r="L240" s="8">
        <f>F240*(1+$S$8)</f>
        <v>42024.900902400004</v>
      </c>
      <c r="N240" s="8">
        <f t="shared" si="21"/>
        <v>43369.697731276807</v>
      </c>
    </row>
    <row r="241" spans="1:21" ht="12.75" customHeight="1" x14ac:dyDescent="0.2">
      <c r="A241" s="2"/>
      <c r="C241" s="7"/>
      <c r="D241" s="89" t="s">
        <v>0</v>
      </c>
      <c r="E241" s="10">
        <f>SUM(E203:E240)</f>
        <v>76</v>
      </c>
      <c r="G241" s="10">
        <f>SUM(G203:G240)</f>
        <v>0</v>
      </c>
      <c r="I241" s="10">
        <f>SUM(I203:I240)</f>
        <v>0</v>
      </c>
      <c r="K241" s="10">
        <f>SUM(K203:K240)</f>
        <v>0</v>
      </c>
      <c r="M241" s="10">
        <f>SUM(M203:M240)</f>
        <v>0</v>
      </c>
      <c r="O241" s="10">
        <f>SUM(O203:O240)</f>
        <v>0</v>
      </c>
      <c r="Q241" s="10">
        <f>SUM(Q203:Q240)</f>
        <v>0</v>
      </c>
    </row>
    <row r="242" spans="1:21" ht="12.75" customHeight="1" x14ac:dyDescent="0.2">
      <c r="A242" s="2"/>
      <c r="C242" s="7"/>
      <c r="D242" s="72"/>
    </row>
    <row r="243" spans="1:21" ht="12.75" customHeight="1" x14ac:dyDescent="0.2">
      <c r="A243" s="2"/>
      <c r="C243" s="7"/>
      <c r="D243" s="7" t="s">
        <v>28</v>
      </c>
    </row>
    <row r="244" spans="1:21" ht="12.75" customHeight="1" x14ac:dyDescent="0.2">
      <c r="A244" s="2"/>
      <c r="C244" s="7"/>
      <c r="D244" s="7" t="s">
        <v>17</v>
      </c>
    </row>
    <row r="245" spans="1:21" ht="12.75" customHeight="1" x14ac:dyDescent="0.2">
      <c r="A245" s="2"/>
      <c r="C245" s="7"/>
      <c r="D245" s="7" t="s">
        <v>16</v>
      </c>
    </row>
    <row r="246" spans="1:21" ht="12.75" customHeight="1" x14ac:dyDescent="0.2">
      <c r="A246" s="2"/>
      <c r="B246" s="6">
        <v>155</v>
      </c>
      <c r="C246" s="7"/>
      <c r="D246" s="7" t="s">
        <v>216</v>
      </c>
      <c r="E246" s="8">
        <v>1</v>
      </c>
      <c r="F246" s="8">
        <v>168522.23139731152</v>
      </c>
      <c r="L246" s="8">
        <f>F246*(1+$S$8)</f>
        <v>173914.9428020255</v>
      </c>
      <c r="N246" s="8">
        <f>L246*(1+$S$8)</f>
        <v>179480.22097169032</v>
      </c>
    </row>
    <row r="247" spans="1:21" ht="12.75" customHeight="1" x14ac:dyDescent="0.2">
      <c r="A247" s="2"/>
      <c r="B247" s="6">
        <v>156</v>
      </c>
      <c r="C247" s="7"/>
      <c r="D247" s="7" t="s">
        <v>29</v>
      </c>
      <c r="E247" s="8">
        <v>1</v>
      </c>
      <c r="F247" s="8">
        <v>102345.72384803397</v>
      </c>
      <c r="L247" s="8">
        <f>F247*(1+$S$8)</f>
        <v>105620.78701117107</v>
      </c>
      <c r="N247" s="8">
        <f>L247*(1+$S$8)</f>
        <v>109000.65219552854</v>
      </c>
    </row>
    <row r="248" spans="1:21" s="25" customFormat="1" ht="12.75" customHeight="1" x14ac:dyDescent="0.2">
      <c r="A248" s="24"/>
      <c r="B248" s="6">
        <v>157</v>
      </c>
      <c r="D248" s="86" t="s">
        <v>203</v>
      </c>
      <c r="E248" s="26">
        <v>6</v>
      </c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</row>
    <row r="249" spans="1:21" s="25" customFormat="1" ht="12.75" customHeight="1" x14ac:dyDescent="0.2">
      <c r="A249" s="24"/>
      <c r="B249" s="63"/>
      <c r="D249" s="86" t="s">
        <v>204</v>
      </c>
      <c r="E249" s="26"/>
      <c r="F249" s="26">
        <v>65197.475400000003</v>
      </c>
      <c r="G249" s="26"/>
      <c r="H249" s="26"/>
      <c r="I249" s="26"/>
      <c r="J249" s="26"/>
      <c r="K249" s="26"/>
      <c r="L249" s="8">
        <f t="shared" ref="L249:L258" si="22">F249*(1+$S$8)</f>
        <v>67283.794612800004</v>
      </c>
      <c r="M249" s="26"/>
      <c r="N249" s="8">
        <f t="shared" ref="N249:N259" si="23">L249*(1+$S$8)</f>
        <v>69436.87604040961</v>
      </c>
      <c r="O249" s="26"/>
      <c r="P249" s="8"/>
      <c r="Q249" s="26"/>
      <c r="R249" s="26"/>
      <c r="S249" s="26"/>
      <c r="T249" s="26"/>
      <c r="U249" s="24"/>
    </row>
    <row r="250" spans="1:21" s="25" customFormat="1" ht="12.75" customHeight="1" x14ac:dyDescent="0.2">
      <c r="A250" s="24"/>
      <c r="B250" s="66"/>
      <c r="D250" s="86" t="s">
        <v>132</v>
      </c>
      <c r="E250" s="26"/>
      <c r="F250" s="26">
        <v>65197.475400000003</v>
      </c>
      <c r="G250" s="26"/>
      <c r="H250" s="26"/>
      <c r="I250" s="26"/>
      <c r="J250" s="26"/>
      <c r="K250" s="26"/>
      <c r="L250" s="8">
        <f t="shared" si="22"/>
        <v>67283.794612800004</v>
      </c>
      <c r="M250" s="26"/>
      <c r="N250" s="8">
        <f t="shared" si="23"/>
        <v>69436.87604040961</v>
      </c>
      <c r="O250" s="26"/>
      <c r="P250" s="8"/>
      <c r="Q250" s="26"/>
      <c r="R250" s="26"/>
      <c r="S250" s="24"/>
      <c r="T250" s="24"/>
    </row>
    <row r="251" spans="1:21" s="25" customFormat="1" ht="12.75" customHeight="1" x14ac:dyDescent="0.2">
      <c r="A251" s="24"/>
      <c r="B251" s="66"/>
      <c r="D251" s="86" t="s">
        <v>205</v>
      </c>
      <c r="E251" s="26"/>
      <c r="F251" s="26">
        <v>60278.985000000001</v>
      </c>
      <c r="G251" s="26"/>
      <c r="H251" s="26"/>
      <c r="I251" s="26"/>
      <c r="J251" s="26"/>
      <c r="K251" s="26"/>
      <c r="L251" s="8">
        <f t="shared" si="22"/>
        <v>62207.912520000005</v>
      </c>
      <c r="M251" s="26"/>
      <c r="N251" s="8">
        <f t="shared" si="23"/>
        <v>64198.565720640006</v>
      </c>
      <c r="O251" s="26"/>
      <c r="P251" s="8"/>
      <c r="Q251" s="26"/>
      <c r="R251" s="26"/>
      <c r="S251" s="24"/>
      <c r="T251" s="24"/>
    </row>
    <row r="252" spans="1:21" s="25" customFormat="1" ht="12.75" customHeight="1" x14ac:dyDescent="0.2">
      <c r="A252" s="24"/>
      <c r="B252" s="66"/>
      <c r="D252" s="86" t="s">
        <v>147</v>
      </c>
      <c r="E252" s="26"/>
      <c r="F252" s="26">
        <v>57960.5625</v>
      </c>
      <c r="G252" s="26"/>
      <c r="H252" s="26"/>
      <c r="I252" s="26"/>
      <c r="J252" s="26"/>
      <c r="K252" s="26"/>
      <c r="L252" s="8">
        <f t="shared" si="22"/>
        <v>59815.300500000005</v>
      </c>
      <c r="M252" s="26"/>
      <c r="N252" s="8">
        <f t="shared" si="23"/>
        <v>61729.39011600001</v>
      </c>
      <c r="O252" s="26"/>
      <c r="P252" s="8"/>
      <c r="Q252" s="26"/>
      <c r="R252" s="26"/>
      <c r="S252" s="24"/>
      <c r="T252" s="24"/>
    </row>
    <row r="253" spans="1:21" s="22" customFormat="1" ht="12.75" customHeight="1" x14ac:dyDescent="0.2">
      <c r="A253" s="21"/>
      <c r="B253" s="85"/>
      <c r="C253" s="83"/>
      <c r="D253" s="86" t="s">
        <v>206</v>
      </c>
      <c r="E253" s="84"/>
      <c r="F253" s="84">
        <v>57960.5625</v>
      </c>
      <c r="G253" s="23"/>
      <c r="H253" s="23"/>
      <c r="I253" s="23"/>
      <c r="J253" s="23"/>
      <c r="K253" s="23"/>
      <c r="L253" s="8">
        <f t="shared" si="22"/>
        <v>59815.300500000005</v>
      </c>
      <c r="M253" s="23"/>
      <c r="N253" s="8">
        <f t="shared" si="23"/>
        <v>61729.39011600001</v>
      </c>
      <c r="O253" s="23"/>
      <c r="P253" s="8"/>
      <c r="Q253" s="26"/>
      <c r="R253" s="26"/>
    </row>
    <row r="254" spans="1:21" s="25" customFormat="1" ht="12.75" customHeight="1" x14ac:dyDescent="0.2">
      <c r="A254" s="24"/>
      <c r="B254" s="66"/>
      <c r="D254" s="86" t="s">
        <v>157</v>
      </c>
      <c r="E254" s="26"/>
      <c r="F254" s="26">
        <v>51526.224500000011</v>
      </c>
      <c r="G254" s="26"/>
      <c r="H254" s="26"/>
      <c r="I254" s="26"/>
      <c r="J254" s="26"/>
      <c r="K254" s="26"/>
      <c r="L254" s="8">
        <f t="shared" si="22"/>
        <v>53175.063684000015</v>
      </c>
      <c r="M254" s="26"/>
      <c r="N254" s="8">
        <f t="shared" si="23"/>
        <v>54876.665721888014</v>
      </c>
      <c r="O254" s="26"/>
      <c r="P254" s="8"/>
      <c r="Q254" s="26"/>
      <c r="R254" s="26"/>
      <c r="S254" s="24"/>
      <c r="T254" s="24"/>
    </row>
    <row r="255" spans="1:21" s="22" customFormat="1" ht="12.75" customHeight="1" x14ac:dyDescent="0.2">
      <c r="A255" s="21"/>
      <c r="B255" s="85"/>
      <c r="C255" s="83"/>
      <c r="D255" s="86" t="s">
        <v>207</v>
      </c>
      <c r="E255" s="84"/>
      <c r="F255" s="84">
        <v>51526.224500000011</v>
      </c>
      <c r="G255" s="23"/>
      <c r="H255" s="23"/>
      <c r="I255" s="23"/>
      <c r="J255" s="23"/>
      <c r="K255" s="23"/>
      <c r="L255" s="8">
        <f t="shared" si="22"/>
        <v>53175.063684000015</v>
      </c>
      <c r="M255" s="23"/>
      <c r="N255" s="8">
        <f t="shared" si="23"/>
        <v>54876.665721888014</v>
      </c>
      <c r="O255" s="23"/>
      <c r="P255" s="8"/>
      <c r="Q255" s="26"/>
      <c r="R255" s="26"/>
    </row>
    <row r="256" spans="1:21" s="25" customFormat="1" ht="12.75" customHeight="1" x14ac:dyDescent="0.2">
      <c r="A256" s="24"/>
      <c r="B256" s="66"/>
      <c r="D256" s="86" t="s">
        <v>165</v>
      </c>
      <c r="E256" s="26"/>
      <c r="F256" s="26">
        <v>45806.304100000008</v>
      </c>
      <c r="G256" s="26"/>
      <c r="H256" s="26"/>
      <c r="I256" s="26"/>
      <c r="J256" s="26"/>
      <c r="K256" s="26"/>
      <c r="L256" s="8">
        <f t="shared" si="22"/>
        <v>47272.10583120001</v>
      </c>
      <c r="M256" s="26"/>
      <c r="N256" s="8">
        <f t="shared" si="23"/>
        <v>48784.813217798408</v>
      </c>
      <c r="O256" s="26"/>
      <c r="P256" s="8"/>
      <c r="Q256" s="26"/>
      <c r="R256" s="26"/>
      <c r="S256" s="24"/>
      <c r="T256" s="24"/>
    </row>
    <row r="257" spans="1:18" s="22" customFormat="1" ht="12.6" customHeight="1" x14ac:dyDescent="0.2">
      <c r="A257" s="21"/>
      <c r="B257" s="85"/>
      <c r="C257" s="83"/>
      <c r="D257" s="86" t="s">
        <v>232</v>
      </c>
      <c r="E257" s="84"/>
      <c r="F257" s="84">
        <v>37650.036500000009</v>
      </c>
      <c r="G257" s="23"/>
      <c r="H257" s="23"/>
      <c r="I257" s="23"/>
      <c r="J257" s="23"/>
      <c r="K257" s="23"/>
      <c r="L257" s="8">
        <f t="shared" si="22"/>
        <v>38854.837668000007</v>
      </c>
      <c r="M257" s="23"/>
      <c r="N257" s="8">
        <f t="shared" si="23"/>
        <v>40098.19247337601</v>
      </c>
      <c r="O257" s="23"/>
      <c r="P257" s="8"/>
      <c r="Q257" s="26"/>
      <c r="R257" s="26"/>
    </row>
    <row r="258" spans="1:18" ht="12.75" customHeight="1" x14ac:dyDescent="0.2">
      <c r="A258" s="2"/>
      <c r="B258" s="6">
        <v>158</v>
      </c>
      <c r="C258" s="7"/>
      <c r="D258" s="7" t="s">
        <v>19</v>
      </c>
      <c r="E258" s="8">
        <v>3</v>
      </c>
      <c r="F258" s="8">
        <v>57960.5625</v>
      </c>
      <c r="L258" s="8">
        <f t="shared" si="22"/>
        <v>59815.300500000005</v>
      </c>
      <c r="N258" s="8">
        <f t="shared" si="23"/>
        <v>61729.39011600001</v>
      </c>
    </row>
    <row r="259" spans="1:18" ht="12.75" customHeight="1" x14ac:dyDescent="0.2">
      <c r="A259" s="2"/>
      <c r="B259" s="6">
        <v>159</v>
      </c>
      <c r="C259" s="7"/>
      <c r="D259" s="7" t="s">
        <v>178</v>
      </c>
      <c r="E259" s="8">
        <v>1</v>
      </c>
      <c r="F259" s="8">
        <v>53587.044500000011</v>
      </c>
      <c r="L259" s="8">
        <f>F259*(1+$S$8)</f>
        <v>55301.829924000012</v>
      </c>
      <c r="N259" s="8">
        <f t="shared" si="23"/>
        <v>57071.488481568013</v>
      </c>
    </row>
    <row r="260" spans="1:18" ht="12.75" customHeight="1" x14ac:dyDescent="0.2">
      <c r="A260" s="2"/>
      <c r="C260" s="7"/>
      <c r="D260" s="89" t="s">
        <v>0</v>
      </c>
      <c r="E260" s="10">
        <f>SUM(E246:E259)</f>
        <v>12</v>
      </c>
      <c r="G260" s="10">
        <f>SUM(G246:G259)</f>
        <v>0</v>
      </c>
      <c r="I260" s="10">
        <f>SUM(I246:I259)</f>
        <v>0</v>
      </c>
      <c r="K260" s="10">
        <f>SUM(K246:K259)</f>
        <v>0</v>
      </c>
      <c r="M260" s="10">
        <f>SUM(M246:M259)</f>
        <v>0</v>
      </c>
      <c r="O260" s="10">
        <f>SUM(O246:O259)</f>
        <v>0</v>
      </c>
      <c r="Q260" s="10">
        <f>SUM(Q246:Q259)</f>
        <v>0</v>
      </c>
    </row>
    <row r="261" spans="1:18" ht="12.75" customHeight="1" x14ac:dyDescent="0.2">
      <c r="A261" s="2"/>
      <c r="C261" s="7"/>
      <c r="D261" s="72"/>
    </row>
    <row r="262" spans="1:18" ht="12.75" customHeight="1" x14ac:dyDescent="0.2">
      <c r="A262" s="2"/>
      <c r="C262" s="7"/>
      <c r="D262" s="7" t="s">
        <v>17</v>
      </c>
    </row>
    <row r="263" spans="1:18" ht="12.75" customHeight="1" x14ac:dyDescent="0.2">
      <c r="A263" s="2"/>
      <c r="C263" s="7"/>
      <c r="D263" s="7" t="s">
        <v>11</v>
      </c>
    </row>
    <row r="264" spans="1:18" ht="12.75" customHeight="1" x14ac:dyDescent="0.2">
      <c r="A264" s="2"/>
      <c r="B264" s="6">
        <v>160</v>
      </c>
      <c r="C264" s="7"/>
      <c r="D264" s="7" t="s">
        <v>27</v>
      </c>
      <c r="E264" s="8">
        <v>37</v>
      </c>
    </row>
    <row r="265" spans="1:18" ht="12.75" customHeight="1" x14ac:dyDescent="0.2">
      <c r="A265" s="2"/>
      <c r="C265" s="7"/>
      <c r="D265" s="7" t="s">
        <v>26</v>
      </c>
      <c r="F265" s="8">
        <v>156811.36446970172</v>
      </c>
      <c r="L265" s="8">
        <f t="shared" ref="L265:L272" si="24">F265*(1+$S$8)</f>
        <v>161829.32813273216</v>
      </c>
      <c r="N265" s="8">
        <f t="shared" ref="N265:N273" si="25">L265*(1+$S$8)</f>
        <v>167007.8666329796</v>
      </c>
    </row>
    <row r="266" spans="1:18" ht="12.75" customHeight="1" x14ac:dyDescent="0.2">
      <c r="A266" s="2"/>
      <c r="C266" s="7"/>
      <c r="D266" s="7" t="s">
        <v>25</v>
      </c>
      <c r="F266" s="8">
        <v>148422.16026340629</v>
      </c>
      <c r="G266" s="7"/>
      <c r="L266" s="8">
        <f t="shared" si="24"/>
        <v>153171.66939183528</v>
      </c>
      <c r="N266" s="8">
        <f t="shared" si="25"/>
        <v>158073.16281237401</v>
      </c>
    </row>
    <row r="267" spans="1:18" ht="12.75" customHeight="1" x14ac:dyDescent="0.2">
      <c r="A267" s="2"/>
      <c r="C267" s="7"/>
      <c r="D267" s="7" t="s">
        <v>24</v>
      </c>
      <c r="F267" s="8">
        <v>131541.05310001154</v>
      </c>
      <c r="G267" s="7"/>
      <c r="L267" s="8">
        <f t="shared" si="24"/>
        <v>135750.36679921192</v>
      </c>
      <c r="N267" s="8">
        <f t="shared" si="25"/>
        <v>140094.37853678671</v>
      </c>
    </row>
    <row r="268" spans="1:18" ht="12.75" customHeight="1" x14ac:dyDescent="0.2">
      <c r="A268" s="2"/>
      <c r="C268" s="7"/>
      <c r="D268" s="7" t="s">
        <v>23</v>
      </c>
      <c r="F268" s="8">
        <v>121417.20280591864</v>
      </c>
      <c r="G268" s="7"/>
      <c r="L268" s="8">
        <f t="shared" si="24"/>
        <v>125302.55329570804</v>
      </c>
      <c r="N268" s="8">
        <f t="shared" si="25"/>
        <v>129312.2350011707</v>
      </c>
    </row>
    <row r="269" spans="1:18" ht="12.75" customHeight="1" x14ac:dyDescent="0.2">
      <c r="A269" s="2"/>
      <c r="C269" s="7"/>
      <c r="D269" s="7" t="s">
        <v>22</v>
      </c>
      <c r="F269" s="8">
        <v>101151.85086993838</v>
      </c>
      <c r="G269" s="7"/>
      <c r="L269" s="8">
        <f t="shared" si="24"/>
        <v>104388.71009777642</v>
      </c>
      <c r="N269" s="8">
        <f t="shared" si="25"/>
        <v>107729.14882090526</v>
      </c>
    </row>
    <row r="270" spans="1:18" ht="12.75" customHeight="1" x14ac:dyDescent="0.2">
      <c r="A270" s="2"/>
      <c r="B270" s="6">
        <v>161</v>
      </c>
      <c r="C270" s="7"/>
      <c r="D270" s="7" t="s">
        <v>21</v>
      </c>
      <c r="E270" s="8">
        <v>12</v>
      </c>
      <c r="F270" s="8">
        <v>129289.70392223181</v>
      </c>
      <c r="L270" s="8">
        <f t="shared" si="24"/>
        <v>133426.97444774324</v>
      </c>
      <c r="N270" s="8">
        <f t="shared" si="25"/>
        <v>137696.63763007103</v>
      </c>
    </row>
    <row r="271" spans="1:18" ht="12.75" customHeight="1" x14ac:dyDescent="0.2">
      <c r="A271" s="2"/>
      <c r="B271" s="6">
        <v>162</v>
      </c>
      <c r="C271" s="7"/>
      <c r="D271" s="7" t="s">
        <v>20</v>
      </c>
      <c r="E271" s="8">
        <v>7</v>
      </c>
      <c r="F271" s="8">
        <v>102839.96158627783</v>
      </c>
      <c r="L271" s="8">
        <f t="shared" si="24"/>
        <v>106130.84035703872</v>
      </c>
      <c r="N271" s="8">
        <f t="shared" si="25"/>
        <v>109527.02724846396</v>
      </c>
    </row>
    <row r="272" spans="1:18" ht="12.75" customHeight="1" x14ac:dyDescent="0.2">
      <c r="A272" s="2"/>
      <c r="B272" s="6">
        <v>163</v>
      </c>
      <c r="C272" s="7"/>
      <c r="D272" s="7" t="s">
        <v>217</v>
      </c>
      <c r="E272" s="8">
        <v>14</v>
      </c>
      <c r="F272" s="8">
        <v>97778.838773222029</v>
      </c>
      <c r="L272" s="8">
        <f t="shared" si="24"/>
        <v>100907.76161396514</v>
      </c>
      <c r="N272" s="8">
        <f t="shared" si="25"/>
        <v>104136.80998561202</v>
      </c>
    </row>
    <row r="273" spans="1:21" ht="12.75" customHeight="1" x14ac:dyDescent="0.2">
      <c r="A273" s="2"/>
      <c r="B273" s="6">
        <v>164</v>
      </c>
      <c r="C273" s="7"/>
      <c r="D273" s="7" t="s">
        <v>18</v>
      </c>
      <c r="E273" s="9">
        <v>33</v>
      </c>
      <c r="F273" s="8">
        <v>55600.140884454842</v>
      </c>
      <c r="G273" s="9"/>
      <c r="I273" s="9"/>
      <c r="K273" s="9"/>
      <c r="L273" s="8">
        <f>F273*(1+$S$8)</f>
        <v>57379.345392757401</v>
      </c>
      <c r="M273" s="9"/>
      <c r="N273" s="8">
        <f t="shared" si="25"/>
        <v>59215.484445325637</v>
      </c>
      <c r="O273" s="9"/>
      <c r="Q273" s="9"/>
    </row>
    <row r="274" spans="1:21" ht="12.75" customHeight="1" x14ac:dyDescent="0.2">
      <c r="A274" s="2"/>
      <c r="C274" s="7"/>
      <c r="D274" s="89" t="s">
        <v>0</v>
      </c>
      <c r="E274" s="8">
        <f>SUM(E264:E273)</f>
        <v>103</v>
      </c>
      <c r="G274" s="8">
        <f>SUM(G264:G273)</f>
        <v>0</v>
      </c>
      <c r="I274" s="8">
        <f>SUM(I264:I273)</f>
        <v>0</v>
      </c>
      <c r="K274" s="8">
        <f>SUM(K264:K273)</f>
        <v>0</v>
      </c>
      <c r="M274" s="8">
        <f>SUM(M264:M273)</f>
        <v>0</v>
      </c>
      <c r="O274" s="8">
        <f>SUM(O264:O273)</f>
        <v>0</v>
      </c>
      <c r="Q274" s="8">
        <f>SUM(Q264:Q273)</f>
        <v>0</v>
      </c>
    </row>
    <row r="275" spans="1:21" ht="12.75" customHeight="1" x14ac:dyDescent="0.2">
      <c r="A275" s="2"/>
      <c r="C275" s="7"/>
      <c r="D275" s="7"/>
    </row>
    <row r="276" spans="1:21" ht="12.75" customHeight="1" x14ac:dyDescent="0.2">
      <c r="A276" s="2"/>
      <c r="C276" s="7"/>
      <c r="D276" s="7" t="s">
        <v>13</v>
      </c>
    </row>
    <row r="277" spans="1:21" ht="12.75" customHeight="1" x14ac:dyDescent="0.2">
      <c r="A277" s="2"/>
      <c r="C277" s="7"/>
      <c r="D277" s="7" t="s">
        <v>17</v>
      </c>
    </row>
    <row r="278" spans="1:21" ht="12.75" customHeight="1" x14ac:dyDescent="0.2">
      <c r="A278" s="2"/>
      <c r="C278" s="7"/>
      <c r="D278" s="7" t="s">
        <v>16</v>
      </c>
    </row>
    <row r="279" spans="1:21" ht="12.75" customHeight="1" x14ac:dyDescent="0.2">
      <c r="A279" s="2"/>
      <c r="B279" s="6">
        <v>165</v>
      </c>
      <c r="C279" s="7"/>
      <c r="D279" s="7" t="s">
        <v>15</v>
      </c>
      <c r="E279" s="8">
        <v>1</v>
      </c>
      <c r="F279" s="8">
        <v>168522.23139731152</v>
      </c>
      <c r="L279" s="8">
        <f>F279*(1+$S$8)</f>
        <v>173914.9428020255</v>
      </c>
      <c r="N279" s="8">
        <f>L279*(1+$S$8)</f>
        <v>179480.22097169032</v>
      </c>
    </row>
    <row r="280" spans="1:21" ht="12.75" customHeight="1" x14ac:dyDescent="0.2">
      <c r="A280" s="2"/>
      <c r="B280" s="6">
        <v>166</v>
      </c>
      <c r="C280" s="7"/>
      <c r="D280" s="7" t="s">
        <v>14</v>
      </c>
      <c r="E280" s="8">
        <v>2</v>
      </c>
      <c r="F280" s="8">
        <v>131537.81785386108</v>
      </c>
      <c r="L280" s="8">
        <f>F280*(1+$S$8)</f>
        <v>135747.02802518464</v>
      </c>
      <c r="N280" s="8">
        <f>L280*(1+$S$8)</f>
        <v>140090.93292199055</v>
      </c>
    </row>
    <row r="281" spans="1:21" s="25" customFormat="1" ht="12.75" customHeight="1" x14ac:dyDescent="0.2">
      <c r="A281" s="24"/>
      <c r="B281" s="6">
        <v>167</v>
      </c>
      <c r="D281" s="86" t="s">
        <v>203</v>
      </c>
      <c r="E281" s="26">
        <v>3</v>
      </c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</row>
    <row r="282" spans="1:21" s="25" customFormat="1" ht="12.75" customHeight="1" x14ac:dyDescent="0.2">
      <c r="A282" s="24"/>
      <c r="B282" s="63"/>
      <c r="D282" s="86" t="s">
        <v>204</v>
      </c>
      <c r="E282" s="26"/>
      <c r="F282" s="26">
        <v>65197.475400000003</v>
      </c>
      <c r="G282" s="26"/>
      <c r="H282" s="26"/>
      <c r="I282" s="26"/>
      <c r="J282" s="26"/>
      <c r="K282" s="26"/>
      <c r="L282" s="26">
        <f t="shared" ref="L282:L290" si="26">F282*(1+$S$8)</f>
        <v>67283.794612800004</v>
      </c>
      <c r="M282" s="26"/>
      <c r="N282" s="26">
        <f t="shared" ref="N282:N290" si="27">L282*(1+$S$8)</f>
        <v>69436.87604040961</v>
      </c>
      <c r="O282" s="26"/>
      <c r="P282" s="26"/>
      <c r="Q282" s="26"/>
      <c r="R282" s="26"/>
      <c r="S282" s="26"/>
      <c r="T282" s="26"/>
      <c r="U282" s="24"/>
    </row>
    <row r="283" spans="1:21" s="25" customFormat="1" ht="12.75" customHeight="1" x14ac:dyDescent="0.2">
      <c r="A283" s="24"/>
      <c r="B283" s="66"/>
      <c r="D283" s="86" t="s">
        <v>132</v>
      </c>
      <c r="E283" s="26"/>
      <c r="F283" s="26">
        <v>65197.475400000003</v>
      </c>
      <c r="G283" s="26"/>
      <c r="H283" s="26"/>
      <c r="I283" s="26"/>
      <c r="J283" s="26"/>
      <c r="K283" s="26"/>
      <c r="L283" s="26">
        <f t="shared" si="26"/>
        <v>67283.794612800004</v>
      </c>
      <c r="M283" s="26"/>
      <c r="N283" s="26">
        <f t="shared" si="27"/>
        <v>69436.87604040961</v>
      </c>
      <c r="O283" s="26"/>
      <c r="P283" s="26"/>
      <c r="Q283" s="26"/>
      <c r="R283" s="26"/>
      <c r="S283" s="24"/>
      <c r="T283" s="24"/>
    </row>
    <row r="284" spans="1:21" s="25" customFormat="1" ht="12.75" customHeight="1" x14ac:dyDescent="0.2">
      <c r="A284" s="24"/>
      <c r="B284" s="66"/>
      <c r="D284" s="86" t="s">
        <v>205</v>
      </c>
      <c r="E284" s="26"/>
      <c r="F284" s="26">
        <v>60278.985000000001</v>
      </c>
      <c r="G284" s="26"/>
      <c r="H284" s="26"/>
      <c r="I284" s="26"/>
      <c r="J284" s="26"/>
      <c r="K284" s="26"/>
      <c r="L284" s="26">
        <f t="shared" si="26"/>
        <v>62207.912520000005</v>
      </c>
      <c r="M284" s="26"/>
      <c r="N284" s="26">
        <f t="shared" si="27"/>
        <v>64198.565720640006</v>
      </c>
      <c r="O284" s="26"/>
      <c r="P284" s="26"/>
      <c r="Q284" s="26"/>
      <c r="R284" s="26"/>
      <c r="S284" s="24"/>
      <c r="T284" s="24"/>
    </row>
    <row r="285" spans="1:21" s="25" customFormat="1" ht="12.75" customHeight="1" x14ac:dyDescent="0.2">
      <c r="A285" s="24"/>
      <c r="B285" s="66"/>
      <c r="D285" s="86" t="s">
        <v>147</v>
      </c>
      <c r="E285" s="26"/>
      <c r="F285" s="26">
        <v>57960.5625</v>
      </c>
      <c r="G285" s="26"/>
      <c r="H285" s="26"/>
      <c r="I285" s="26"/>
      <c r="J285" s="26"/>
      <c r="K285" s="26"/>
      <c r="L285" s="26">
        <f t="shared" si="26"/>
        <v>59815.300500000005</v>
      </c>
      <c r="M285" s="26"/>
      <c r="N285" s="26">
        <f t="shared" si="27"/>
        <v>61729.39011600001</v>
      </c>
      <c r="O285" s="26"/>
      <c r="P285" s="26"/>
      <c r="Q285" s="26"/>
      <c r="R285" s="26"/>
      <c r="S285" s="24"/>
      <c r="T285" s="24"/>
    </row>
    <row r="286" spans="1:21" s="22" customFormat="1" ht="12.75" customHeight="1" x14ac:dyDescent="0.2">
      <c r="A286" s="21"/>
      <c r="B286" s="85"/>
      <c r="C286" s="83"/>
      <c r="D286" s="86" t="s">
        <v>206</v>
      </c>
      <c r="E286" s="84"/>
      <c r="F286" s="84">
        <v>57960.5625</v>
      </c>
      <c r="G286" s="23"/>
      <c r="H286" s="23"/>
      <c r="I286" s="23"/>
      <c r="J286" s="23"/>
      <c r="K286" s="23"/>
      <c r="L286" s="26">
        <f t="shared" si="26"/>
        <v>59815.300500000005</v>
      </c>
      <c r="M286" s="23"/>
      <c r="N286" s="26">
        <f t="shared" si="27"/>
        <v>61729.39011600001</v>
      </c>
      <c r="O286" s="23"/>
      <c r="P286" s="26"/>
      <c r="Q286" s="26"/>
      <c r="R286" s="26"/>
    </row>
    <row r="287" spans="1:21" s="25" customFormat="1" ht="12.75" customHeight="1" x14ac:dyDescent="0.2">
      <c r="A287" s="24"/>
      <c r="B287" s="66"/>
      <c r="D287" s="86" t="s">
        <v>157</v>
      </c>
      <c r="E287" s="26"/>
      <c r="F287" s="26">
        <v>51526.224500000011</v>
      </c>
      <c r="G287" s="26"/>
      <c r="H287" s="26"/>
      <c r="I287" s="26"/>
      <c r="J287" s="26"/>
      <c r="K287" s="26"/>
      <c r="L287" s="26">
        <f t="shared" si="26"/>
        <v>53175.063684000015</v>
      </c>
      <c r="M287" s="26"/>
      <c r="N287" s="26">
        <f t="shared" si="27"/>
        <v>54876.665721888014</v>
      </c>
      <c r="O287" s="26"/>
      <c r="P287" s="26"/>
      <c r="Q287" s="26"/>
      <c r="R287" s="26"/>
      <c r="S287" s="24"/>
      <c r="T287" s="24"/>
    </row>
    <row r="288" spans="1:21" s="22" customFormat="1" ht="12.75" customHeight="1" x14ac:dyDescent="0.2">
      <c r="A288" s="21"/>
      <c r="B288" s="85"/>
      <c r="C288" s="83"/>
      <c r="D288" s="86" t="s">
        <v>207</v>
      </c>
      <c r="E288" s="84"/>
      <c r="F288" s="84">
        <v>51526.224500000011</v>
      </c>
      <c r="G288" s="23"/>
      <c r="H288" s="23"/>
      <c r="I288" s="23"/>
      <c r="J288" s="23"/>
      <c r="K288" s="23"/>
      <c r="L288" s="26">
        <f t="shared" si="26"/>
        <v>53175.063684000015</v>
      </c>
      <c r="M288" s="23"/>
      <c r="N288" s="26">
        <f t="shared" si="27"/>
        <v>54876.665721888014</v>
      </c>
      <c r="O288" s="23"/>
      <c r="P288" s="26"/>
      <c r="Q288" s="26"/>
      <c r="R288" s="26"/>
    </row>
    <row r="289" spans="1:20" s="25" customFormat="1" ht="12.75" customHeight="1" x14ac:dyDescent="0.2">
      <c r="A289" s="24"/>
      <c r="B289" s="66"/>
      <c r="D289" s="86" t="s">
        <v>165</v>
      </c>
      <c r="E289" s="26"/>
      <c r="F289" s="26">
        <v>45806.304100000008</v>
      </c>
      <c r="G289" s="26"/>
      <c r="H289" s="26"/>
      <c r="I289" s="26"/>
      <c r="J289" s="26"/>
      <c r="K289" s="26"/>
      <c r="L289" s="26">
        <f t="shared" si="26"/>
        <v>47272.10583120001</v>
      </c>
      <c r="M289" s="26"/>
      <c r="N289" s="26">
        <f t="shared" si="27"/>
        <v>48784.813217798408</v>
      </c>
      <c r="O289" s="26"/>
      <c r="P289" s="26"/>
      <c r="Q289" s="26"/>
      <c r="R289" s="26"/>
      <c r="S289" s="24"/>
      <c r="T289" s="24"/>
    </row>
    <row r="290" spans="1:20" s="22" customFormat="1" ht="12.6" customHeight="1" x14ac:dyDescent="0.2">
      <c r="A290" s="21"/>
      <c r="B290" s="85"/>
      <c r="C290" s="83"/>
      <c r="D290" s="86" t="s">
        <v>232</v>
      </c>
      <c r="E290" s="84"/>
      <c r="F290" s="84">
        <v>37650.036500000009</v>
      </c>
      <c r="G290" s="23"/>
      <c r="H290" s="23"/>
      <c r="I290" s="23"/>
      <c r="J290" s="23"/>
      <c r="K290" s="23"/>
      <c r="L290" s="26">
        <f t="shared" si="26"/>
        <v>38854.837668000007</v>
      </c>
      <c r="M290" s="23"/>
      <c r="N290" s="26">
        <f t="shared" si="27"/>
        <v>40098.19247337601</v>
      </c>
      <c r="O290" s="23"/>
      <c r="P290" s="26"/>
      <c r="Q290" s="26"/>
      <c r="R290" s="26"/>
    </row>
    <row r="291" spans="1:20" ht="12.75" customHeight="1" x14ac:dyDescent="0.2">
      <c r="A291" s="2"/>
      <c r="C291" s="7"/>
      <c r="D291" s="89" t="s">
        <v>0</v>
      </c>
      <c r="E291" s="10">
        <f>SUM(E279:E290)</f>
        <v>6</v>
      </c>
      <c r="G291" s="10">
        <f>SUM(G279:G290)</f>
        <v>0</v>
      </c>
      <c r="I291" s="10">
        <f>SUM(I279:I290)</f>
        <v>0</v>
      </c>
      <c r="K291" s="10">
        <f>SUM(K279:K290)</f>
        <v>0</v>
      </c>
      <c r="M291" s="10">
        <f>SUM(M279:M290)</f>
        <v>0</v>
      </c>
      <c r="O291" s="10">
        <f>SUM(O279:O290)</f>
        <v>0</v>
      </c>
      <c r="Q291" s="10">
        <f>SUM(Q279:Q290)</f>
        <v>0</v>
      </c>
    </row>
    <row r="292" spans="1:20" ht="12.75" customHeight="1" x14ac:dyDescent="0.2">
      <c r="A292" s="2"/>
      <c r="C292" s="7"/>
      <c r="D292" s="72"/>
    </row>
    <row r="293" spans="1:20" ht="12.75" customHeight="1" x14ac:dyDescent="0.2">
      <c r="A293" s="2"/>
      <c r="C293" s="7"/>
      <c r="D293" s="7" t="s">
        <v>12</v>
      </c>
    </row>
    <row r="294" spans="1:20" ht="12.75" customHeight="1" x14ac:dyDescent="0.2">
      <c r="A294" s="2"/>
      <c r="C294" s="7"/>
      <c r="D294" s="7" t="s">
        <v>11</v>
      </c>
    </row>
    <row r="295" spans="1:20" ht="12.75" customHeight="1" x14ac:dyDescent="0.2">
      <c r="A295" s="2"/>
      <c r="B295" s="6">
        <v>168</v>
      </c>
      <c r="C295" s="7"/>
      <c r="D295" s="7" t="s">
        <v>10</v>
      </c>
      <c r="E295" s="8">
        <v>35</v>
      </c>
    </row>
    <row r="296" spans="1:20" ht="12.75" customHeight="1" x14ac:dyDescent="0.2">
      <c r="A296" s="2"/>
      <c r="C296" s="7"/>
      <c r="D296" s="7" t="s">
        <v>9</v>
      </c>
      <c r="F296" s="8">
        <v>234854.39174077625</v>
      </c>
      <c r="G296" s="26"/>
      <c r="H296" s="26"/>
      <c r="I296" s="26"/>
      <c r="J296" s="26"/>
      <c r="L296" s="8">
        <f t="shared" ref="L296:L303" si="28">F296*(1+$S$8)</f>
        <v>242369.73227648108</v>
      </c>
      <c r="N296" s="8">
        <f t="shared" ref="N296:N304" si="29">L296*(1+$S$8)</f>
        <v>250125.56370932847</v>
      </c>
    </row>
    <row r="297" spans="1:20" ht="12.75" customHeight="1" x14ac:dyDescent="0.2">
      <c r="A297" s="2"/>
      <c r="C297" s="7"/>
      <c r="D297" s="7" t="s">
        <v>8</v>
      </c>
      <c r="F297" s="8">
        <v>216946.29706934228</v>
      </c>
      <c r="L297" s="8">
        <f t="shared" si="28"/>
        <v>223888.57857556123</v>
      </c>
      <c r="N297" s="8">
        <f t="shared" si="29"/>
        <v>231053.01308997918</v>
      </c>
    </row>
    <row r="298" spans="1:20" ht="12.75" customHeight="1" x14ac:dyDescent="0.2">
      <c r="A298" s="2"/>
      <c r="C298" s="7"/>
      <c r="D298" s="7" t="s">
        <v>7</v>
      </c>
      <c r="F298" s="8">
        <v>185109.68432012634</v>
      </c>
      <c r="G298" s="26"/>
      <c r="H298" s="26"/>
      <c r="I298" s="26"/>
      <c r="J298" s="26"/>
      <c r="L298" s="8">
        <f t="shared" si="28"/>
        <v>191033.19421837039</v>
      </c>
      <c r="N298" s="8">
        <f t="shared" si="29"/>
        <v>197146.25643335824</v>
      </c>
    </row>
    <row r="299" spans="1:20" ht="12.75" customHeight="1" x14ac:dyDescent="0.2">
      <c r="A299" s="2"/>
      <c r="C299" s="7"/>
      <c r="D299" s="7" t="s">
        <v>6</v>
      </c>
      <c r="F299" s="8">
        <v>175157.53350003372</v>
      </c>
      <c r="G299" s="26"/>
      <c r="H299" s="26"/>
      <c r="I299" s="26"/>
      <c r="J299" s="26"/>
      <c r="L299" s="8">
        <f t="shared" si="28"/>
        <v>180762.57457203479</v>
      </c>
      <c r="N299" s="8">
        <f t="shared" si="29"/>
        <v>186546.97695833992</v>
      </c>
    </row>
    <row r="300" spans="1:20" ht="12.75" customHeight="1" x14ac:dyDescent="0.2">
      <c r="A300" s="2"/>
      <c r="C300" s="7"/>
      <c r="D300" s="7" t="s">
        <v>5</v>
      </c>
      <c r="F300" s="8">
        <v>124787.00556667235</v>
      </c>
      <c r="L300" s="8">
        <f t="shared" si="28"/>
        <v>128780.18974480587</v>
      </c>
      <c r="N300" s="8">
        <f t="shared" si="29"/>
        <v>132901.15581663966</v>
      </c>
    </row>
    <row r="301" spans="1:20" ht="12.75" customHeight="1" x14ac:dyDescent="0.2">
      <c r="A301" s="2"/>
      <c r="C301" s="7"/>
      <c r="D301" s="7" t="s">
        <v>4</v>
      </c>
      <c r="F301" s="8">
        <v>109935.80339963638</v>
      </c>
      <c r="L301" s="8">
        <f t="shared" si="28"/>
        <v>113453.74910842474</v>
      </c>
      <c r="N301" s="8">
        <f t="shared" si="29"/>
        <v>117084.26907989434</v>
      </c>
    </row>
    <row r="302" spans="1:20" ht="12.75" customHeight="1" x14ac:dyDescent="0.2">
      <c r="A302" s="2"/>
      <c r="B302" s="6">
        <v>169</v>
      </c>
      <c r="C302" s="7"/>
      <c r="D302" s="7" t="s">
        <v>3</v>
      </c>
      <c r="E302" s="8">
        <v>9</v>
      </c>
      <c r="F302" s="8">
        <v>97785.25744514729</v>
      </c>
      <c r="L302" s="8">
        <f t="shared" si="28"/>
        <v>100914.385683392</v>
      </c>
      <c r="N302" s="8">
        <f t="shared" si="29"/>
        <v>104143.64602526055</v>
      </c>
    </row>
    <row r="303" spans="1:20" ht="12.75" customHeight="1" x14ac:dyDescent="0.2">
      <c r="A303" s="2"/>
      <c r="B303" s="6">
        <v>170</v>
      </c>
      <c r="C303" s="7"/>
      <c r="D303" s="7" t="s">
        <v>2</v>
      </c>
      <c r="E303" s="8">
        <v>5</v>
      </c>
      <c r="F303" s="8">
        <v>57281.83292886908</v>
      </c>
      <c r="L303" s="8">
        <f t="shared" si="28"/>
        <v>59114.851582592892</v>
      </c>
      <c r="N303" s="8">
        <f t="shared" si="29"/>
        <v>61006.526833235868</v>
      </c>
    </row>
    <row r="304" spans="1:20" ht="12.75" customHeight="1" x14ac:dyDescent="0.2">
      <c r="A304" s="2"/>
      <c r="B304" s="6">
        <v>171</v>
      </c>
      <c r="C304" s="7"/>
      <c r="D304" s="7" t="s">
        <v>1</v>
      </c>
      <c r="E304" s="9">
        <v>7</v>
      </c>
      <c r="F304" s="8">
        <v>54502.547985237907</v>
      </c>
      <c r="G304" s="9"/>
      <c r="I304" s="9"/>
      <c r="K304" s="9"/>
      <c r="L304" s="8">
        <f>F304*(1+$S$8)</f>
        <v>56246.62952076552</v>
      </c>
      <c r="M304" s="9"/>
      <c r="N304" s="8">
        <f t="shared" si="29"/>
        <v>58046.521665430017</v>
      </c>
      <c r="O304" s="9"/>
      <c r="Q304" s="9"/>
    </row>
    <row r="305" spans="1:18" ht="12.75" customHeight="1" x14ac:dyDescent="0.2">
      <c r="A305" s="2"/>
      <c r="C305" s="7"/>
      <c r="D305" s="89" t="s">
        <v>0</v>
      </c>
      <c r="E305" s="10">
        <f>SUM(E295:E304)</f>
        <v>56</v>
      </c>
      <c r="G305" s="10">
        <f>SUM(G295:G304)</f>
        <v>0</v>
      </c>
      <c r="I305" s="10">
        <f>SUM(I295:I304)</f>
        <v>0</v>
      </c>
      <c r="K305" s="10">
        <f>SUM(K295:K304)</f>
        <v>0</v>
      </c>
      <c r="M305" s="10">
        <f>SUM(M295:M304)</f>
        <v>0</v>
      </c>
      <c r="O305" s="10">
        <f>SUM(O295:O304)</f>
        <v>0</v>
      </c>
      <c r="Q305" s="10">
        <f>SUM(Q295:Q304)</f>
        <v>0</v>
      </c>
    </row>
    <row r="306" spans="1:18" ht="12.75" customHeight="1" x14ac:dyDescent="0.2">
      <c r="A306" s="2"/>
      <c r="C306" s="7"/>
      <c r="D306" s="7"/>
    </row>
    <row r="307" spans="1:18" ht="12.75" customHeight="1" x14ac:dyDescent="0.2">
      <c r="A307" s="2"/>
      <c r="C307" s="7"/>
      <c r="D307" s="67" t="s">
        <v>100</v>
      </c>
      <c r="E307" s="10">
        <f>E305+E291+E274+E260+E241+E199+E185+E168</f>
        <v>880</v>
      </c>
      <c r="G307" s="10">
        <f>G305+G291+G274+G260+G241+G199+G185+G168</f>
        <v>0</v>
      </c>
      <c r="I307" s="10">
        <f>I305+I291+I274+I260+I241+I199+I185+I168</f>
        <v>0</v>
      </c>
      <c r="K307" s="10">
        <f>K305+K291+K274+K260+K241+K199+K185+K168</f>
        <v>0</v>
      </c>
      <c r="M307" s="10">
        <f>M305+M291+M274+M260+M241+M199+M185+M168</f>
        <v>0</v>
      </c>
      <c r="O307" s="10">
        <f>O305+O291+O274+O260+O241+O199+O185+O168</f>
        <v>0</v>
      </c>
      <c r="Q307" s="10">
        <f>Q305+Q291+Q274+Q260+Q241+Q199+Q185+Q168</f>
        <v>0</v>
      </c>
    </row>
    <row r="308" spans="1:18" ht="12.75" customHeight="1" x14ac:dyDescent="0.2">
      <c r="C308" s="7"/>
      <c r="D308" s="7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2.75" customHeight="1" x14ac:dyDescent="0.2">
      <c r="C309" s="7"/>
      <c r="D309" s="7"/>
      <c r="G309" s="2"/>
      <c r="H309" s="2"/>
      <c r="I309" s="2"/>
      <c r="J309" s="2"/>
      <c r="K309" s="2"/>
      <c r="L309" s="2"/>
      <c r="M309" s="2"/>
      <c r="N309" s="2"/>
      <c r="O309" s="2"/>
      <c r="P309" s="2"/>
      <c r="R309" s="2"/>
    </row>
    <row r="310" spans="1:18" ht="12.75" customHeight="1" x14ac:dyDescent="0.2">
      <c r="C310" s="7"/>
      <c r="D310" s="7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2.75" customHeight="1" x14ac:dyDescent="0.2">
      <c r="C311" s="7"/>
      <c r="D311" s="7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2.75" customHeight="1" x14ac:dyDescent="0.2">
      <c r="C312" s="7"/>
      <c r="D312" s="7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2.75" customHeight="1" x14ac:dyDescent="0.2">
      <c r="C313" s="7"/>
      <c r="D313" s="7"/>
      <c r="E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2.75" customHeight="1" x14ac:dyDescent="0.2">
      <c r="C314" s="7"/>
      <c r="D314" s="7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2.75" customHeight="1" x14ac:dyDescent="0.2">
      <c r="C315" s="7"/>
      <c r="D315" s="7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2.75" customHeight="1" x14ac:dyDescent="0.2">
      <c r="C316" s="7"/>
      <c r="D316" s="7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2.75" customHeight="1" x14ac:dyDescent="0.2">
      <c r="C317" s="7"/>
      <c r="D317" s="7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2.75" customHeight="1" x14ac:dyDescent="0.2">
      <c r="C318" s="7"/>
      <c r="D318" s="7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2.75" customHeight="1" x14ac:dyDescent="0.2">
      <c r="C319" s="7"/>
      <c r="D319" s="7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2.75" customHeight="1" x14ac:dyDescent="0.2">
      <c r="C320" s="7"/>
      <c r="D320" s="7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3:18" ht="12.75" customHeight="1" x14ac:dyDescent="0.2">
      <c r="C321" s="7"/>
      <c r="D321" s="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3:18" ht="12.75" customHeight="1" x14ac:dyDescent="0.2">
      <c r="C322" s="7"/>
      <c r="D322" s="7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3:18" ht="12.75" customHeight="1" x14ac:dyDescent="0.2">
      <c r="C323" s="7"/>
      <c r="D323" s="7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3:18" ht="12.75" customHeight="1" x14ac:dyDescent="0.2">
      <c r="C324" s="7"/>
      <c r="D324" s="7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3:18" ht="12.75" customHeight="1" x14ac:dyDescent="0.2">
      <c r="C325" s="7"/>
      <c r="D325" s="7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3:18" ht="12.75" customHeight="1" x14ac:dyDescent="0.2">
      <c r="C326" s="7"/>
      <c r="D326" s="7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3:18" ht="12.75" customHeight="1" x14ac:dyDescent="0.2">
      <c r="C327" s="7"/>
      <c r="D327" s="7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3:18" ht="12.75" customHeight="1" x14ac:dyDescent="0.2">
      <c r="C328" s="7"/>
      <c r="D328" s="7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3:18" ht="12.75" customHeight="1" x14ac:dyDescent="0.2">
      <c r="C329" s="7"/>
      <c r="D329" s="7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3:18" ht="12.75" customHeight="1" x14ac:dyDescent="0.2">
      <c r="C330" s="7"/>
      <c r="D330" s="7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3:18" ht="12.75" customHeight="1" x14ac:dyDescent="0.2">
      <c r="C331" s="7"/>
      <c r="D331" s="7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3:18" ht="12.75" customHeight="1" x14ac:dyDescent="0.2">
      <c r="C332" s="7"/>
      <c r="D332" s="7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3:18" ht="12.75" customHeight="1" x14ac:dyDescent="0.2">
      <c r="C333" s="7"/>
      <c r="D333" s="7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3:18" ht="12.75" customHeight="1" x14ac:dyDescent="0.2">
      <c r="C334" s="7"/>
      <c r="D334" s="7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3:18" ht="12.75" customHeight="1" x14ac:dyDescent="0.2">
      <c r="C335" s="7"/>
      <c r="D335" s="7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3:18" ht="12.75" customHeight="1" x14ac:dyDescent="0.2">
      <c r="C336" s="7"/>
      <c r="D336" s="7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2.75" customHeight="1" x14ac:dyDescent="0.2">
      <c r="C337" s="7"/>
      <c r="D337" s="7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2.75" customHeight="1" x14ac:dyDescent="0.2">
      <c r="C338" s="7"/>
      <c r="D338" s="7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2.75" customHeight="1" x14ac:dyDescent="0.2">
      <c r="C339" s="7"/>
      <c r="D339" s="7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2.75" customHeight="1" x14ac:dyDescent="0.2">
      <c r="C340" s="7"/>
      <c r="D340" s="7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2.75" customHeight="1" x14ac:dyDescent="0.2">
      <c r="C341" s="7"/>
      <c r="D341" s="7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2.75" customHeight="1" x14ac:dyDescent="0.2">
      <c r="C342" s="7"/>
      <c r="D342" s="7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2.75" customHeight="1" x14ac:dyDescent="0.2">
      <c r="C343" s="7"/>
      <c r="D343" s="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2.75" customHeight="1" x14ac:dyDescent="0.2">
      <c r="C344" s="7"/>
      <c r="D344" s="7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2.75" customHeight="1" x14ac:dyDescent="0.2">
      <c r="C345" s="7"/>
      <c r="D345" s="7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2.75" customHeight="1" x14ac:dyDescent="0.2">
      <c r="C346" s="7"/>
      <c r="D346" s="7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2.75" customHeight="1" x14ac:dyDescent="0.2">
      <c r="C347" s="7"/>
      <c r="D347" s="7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2.75" customHeight="1" x14ac:dyDescent="0.2">
      <c r="C348" s="7"/>
      <c r="D348" s="7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2.75" customHeight="1" x14ac:dyDescent="0.2">
      <c r="A349" s="8"/>
      <c r="B349" s="13"/>
      <c r="C349" s="7"/>
      <c r="D349" s="7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2.75" customHeight="1" x14ac:dyDescent="0.2">
      <c r="A350" s="8"/>
      <c r="B350" s="13"/>
      <c r="C350" s="7"/>
      <c r="D350" s="7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2.75" customHeight="1" x14ac:dyDescent="0.2">
      <c r="A351" s="8"/>
      <c r="B351" s="13"/>
      <c r="C351" s="7"/>
      <c r="D351" s="7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2.75" customHeight="1" x14ac:dyDescent="0.2">
      <c r="A352" s="8"/>
      <c r="B352" s="13"/>
      <c r="C352" s="7"/>
      <c r="D352" s="7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2.75" customHeight="1" x14ac:dyDescent="0.2">
      <c r="A353" s="8"/>
      <c r="B353" s="13"/>
      <c r="C353" s="7"/>
      <c r="D353" s="7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2.75" customHeight="1" x14ac:dyDescent="0.2">
      <c r="A354" s="8"/>
      <c r="B354" s="13"/>
      <c r="C354" s="7"/>
      <c r="D354" s="7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2.75" customHeight="1" x14ac:dyDescent="0.2">
      <c r="A355" s="8"/>
      <c r="B355" s="13"/>
      <c r="C355" s="7"/>
      <c r="D355" s="7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2.75" customHeight="1" x14ac:dyDescent="0.2">
      <c r="A356" s="8"/>
      <c r="B356" s="13"/>
      <c r="C356" s="7"/>
      <c r="D356" s="7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2.75" customHeight="1" x14ac:dyDescent="0.2">
      <c r="A357" s="8"/>
      <c r="B357" s="13"/>
      <c r="C357" s="7"/>
      <c r="D357" s="7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2.75" customHeight="1" x14ac:dyDescent="0.2">
      <c r="A358" s="8"/>
      <c r="B358" s="13"/>
      <c r="C358" s="7"/>
      <c r="D358" s="7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2.75" customHeight="1" x14ac:dyDescent="0.2">
      <c r="A359" s="8"/>
      <c r="B359" s="13"/>
      <c r="C359" s="7"/>
      <c r="D359" s="7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2.75" customHeight="1" x14ac:dyDescent="0.2">
      <c r="A360" s="8"/>
      <c r="B360" s="13"/>
      <c r="C360" s="7"/>
      <c r="D360" s="7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2.75" customHeight="1" x14ac:dyDescent="0.2">
      <c r="A361" s="8"/>
      <c r="B361" s="13"/>
      <c r="C361" s="7"/>
      <c r="D361" s="7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2.75" customHeight="1" x14ac:dyDescent="0.2">
      <c r="A362" s="8"/>
      <c r="B362" s="13"/>
      <c r="C362" s="7"/>
      <c r="D362" s="7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2.75" customHeight="1" x14ac:dyDescent="0.2">
      <c r="A363" s="8"/>
      <c r="B363" s="13"/>
      <c r="C363" s="7"/>
      <c r="D363" s="7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2.75" customHeight="1" x14ac:dyDescent="0.2">
      <c r="A364" s="8"/>
      <c r="B364" s="13"/>
      <c r="C364" s="7"/>
      <c r="D364" s="7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2.75" customHeight="1" x14ac:dyDescent="0.2">
      <c r="C365" s="7"/>
      <c r="D365" s="7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2.75" customHeight="1" x14ac:dyDescent="0.2">
      <c r="C366" s="7"/>
      <c r="D366" s="7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2.75" customHeight="1" x14ac:dyDescent="0.2">
      <c r="C367" s="7"/>
      <c r="D367" s="7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2.75" customHeight="1" x14ac:dyDescent="0.2">
      <c r="C368" s="7"/>
      <c r="D368" s="7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2.75" customHeight="1" x14ac:dyDescent="0.2">
      <c r="C369" s="7"/>
      <c r="D369" s="7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2.75" customHeight="1" x14ac:dyDescent="0.2">
      <c r="C370" s="7"/>
      <c r="D370" s="7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2.75" customHeight="1" x14ac:dyDescent="0.2">
      <c r="C371" s="7"/>
      <c r="D371" s="7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2.75" customHeight="1" x14ac:dyDescent="0.2">
      <c r="C372" s="7"/>
      <c r="D372" s="7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2.75" customHeight="1" x14ac:dyDescent="0.2">
      <c r="C373" s="7"/>
      <c r="D373" s="7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2.75" customHeight="1" x14ac:dyDescent="0.2">
      <c r="C374" s="7"/>
      <c r="D374" s="7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2.75" customHeight="1" x14ac:dyDescent="0.2">
      <c r="C375" s="7"/>
      <c r="D375" s="7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2.75" customHeight="1" x14ac:dyDescent="0.2">
      <c r="C376" s="7"/>
      <c r="D376" s="7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2.75" customHeight="1" x14ac:dyDescent="0.2">
      <c r="C377" s="7"/>
      <c r="D377" s="7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2.75" customHeight="1" x14ac:dyDescent="0.2">
      <c r="C378" s="7"/>
      <c r="D378" s="7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2.75" customHeight="1" x14ac:dyDescent="0.2">
      <c r="C379" s="7"/>
      <c r="D379" s="7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2.75" customHeight="1" x14ac:dyDescent="0.2">
      <c r="C380" s="7"/>
      <c r="D380" s="7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2.75" customHeight="1" x14ac:dyDescent="0.2">
      <c r="A381" s="8"/>
      <c r="B381" s="13"/>
      <c r="C381" s="7"/>
      <c r="D381" s="7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2.75" customHeight="1" x14ac:dyDescent="0.2">
      <c r="A382" s="8"/>
      <c r="B382" s="13"/>
      <c r="C382" s="7"/>
      <c r="D382" s="7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2.75" customHeight="1" x14ac:dyDescent="0.2">
      <c r="A383" s="8"/>
      <c r="B383" s="13"/>
      <c r="C383" s="7"/>
      <c r="D383" s="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2.75" customHeight="1" x14ac:dyDescent="0.2">
      <c r="A384" s="8"/>
      <c r="B384" s="13"/>
      <c r="C384" s="7"/>
      <c r="D384" s="7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2.75" customHeight="1" x14ac:dyDescent="0.2">
      <c r="A385" s="8"/>
      <c r="B385" s="13"/>
      <c r="C385" s="7"/>
      <c r="D385" s="7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2.75" customHeight="1" x14ac:dyDescent="0.2">
      <c r="A386" s="8"/>
      <c r="B386" s="13"/>
      <c r="C386" s="7"/>
      <c r="D386" s="7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2.75" customHeight="1" x14ac:dyDescent="0.2">
      <c r="A387" s="8"/>
      <c r="B387" s="13"/>
      <c r="C387" s="7"/>
      <c r="D387" s="7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2.75" customHeight="1" x14ac:dyDescent="0.2">
      <c r="A388" s="8"/>
      <c r="B388" s="13"/>
      <c r="C388" s="7"/>
      <c r="D388" s="7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2.75" customHeight="1" x14ac:dyDescent="0.2">
      <c r="A389" s="8"/>
      <c r="B389" s="13"/>
      <c r="C389" s="7"/>
      <c r="D389" s="7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2.75" customHeight="1" x14ac:dyDescent="0.2">
      <c r="A390" s="8"/>
      <c r="B390" s="13"/>
      <c r="C390" s="7"/>
      <c r="D390" s="7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2.75" customHeight="1" x14ac:dyDescent="0.2">
      <c r="A391" s="8"/>
      <c r="B391" s="13"/>
      <c r="C391" s="7"/>
      <c r="D391" s="7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2.75" customHeight="1" x14ac:dyDescent="0.2">
      <c r="A392" s="8"/>
      <c r="B392" s="13"/>
      <c r="C392" s="7"/>
      <c r="D392" s="7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2.75" customHeight="1" x14ac:dyDescent="0.2">
      <c r="A393" s="8"/>
      <c r="B393" s="13"/>
      <c r="C393" s="7"/>
      <c r="D393" s="7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2.75" customHeight="1" x14ac:dyDescent="0.2">
      <c r="A394" s="8"/>
      <c r="B394" s="13"/>
      <c r="C394" s="7"/>
      <c r="D394" s="7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2.75" customHeight="1" x14ac:dyDescent="0.2">
      <c r="A395" s="8"/>
      <c r="B395" s="13"/>
      <c r="C395" s="7"/>
      <c r="D395" s="7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2.75" customHeight="1" x14ac:dyDescent="0.2">
      <c r="A396" s="8"/>
      <c r="B396" s="13"/>
      <c r="C396" s="7"/>
      <c r="D396" s="7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2.75" customHeight="1" x14ac:dyDescent="0.2">
      <c r="A397" s="8"/>
      <c r="B397" s="13"/>
      <c r="C397" s="7"/>
      <c r="D397" s="7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2.75" customHeight="1" x14ac:dyDescent="0.2">
      <c r="A398" s="8"/>
      <c r="B398" s="13"/>
      <c r="C398" s="7"/>
      <c r="D398" s="7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2.75" customHeight="1" x14ac:dyDescent="0.2">
      <c r="A399" s="8"/>
      <c r="B399" s="13"/>
      <c r="C399" s="7"/>
      <c r="D399" s="7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2.75" customHeight="1" x14ac:dyDescent="0.2">
      <c r="A400" s="8"/>
      <c r="B400" s="13"/>
      <c r="C400" s="7"/>
      <c r="D400" s="7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2.75" customHeight="1" x14ac:dyDescent="0.2">
      <c r="A401" s="8"/>
      <c r="B401" s="13"/>
      <c r="C401" s="7"/>
      <c r="D401" s="7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2.75" customHeight="1" x14ac:dyDescent="0.2">
      <c r="A402" s="8"/>
      <c r="B402" s="13"/>
      <c r="C402" s="7"/>
      <c r="D402" s="7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2.75" customHeight="1" x14ac:dyDescent="0.2">
      <c r="A403" s="8"/>
      <c r="B403" s="13"/>
      <c r="C403" s="7"/>
      <c r="D403" s="7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2.75" customHeight="1" x14ac:dyDescent="0.2">
      <c r="A404" s="8"/>
      <c r="B404" s="13"/>
      <c r="C404" s="7"/>
      <c r="D404" s="7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2.75" customHeight="1" x14ac:dyDescent="0.2">
      <c r="A405" s="8"/>
      <c r="B405" s="13"/>
      <c r="C405" s="7"/>
      <c r="D405" s="7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2.75" customHeight="1" x14ac:dyDescent="0.2">
      <c r="A406" s="8"/>
      <c r="B406" s="13"/>
      <c r="C406" s="7"/>
      <c r="D406" s="7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2.75" customHeight="1" x14ac:dyDescent="0.2">
      <c r="A407" s="8"/>
      <c r="B407" s="13"/>
      <c r="C407" s="7"/>
      <c r="D407" s="7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2.75" customHeight="1" x14ac:dyDescent="0.2">
      <c r="A408" s="8"/>
      <c r="B408" s="13"/>
      <c r="C408" s="7"/>
      <c r="D408" s="7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2.75" customHeight="1" x14ac:dyDescent="0.2">
      <c r="A409" s="8"/>
      <c r="B409" s="13"/>
      <c r="C409" s="7"/>
      <c r="D409" s="7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2.75" customHeight="1" x14ac:dyDescent="0.2">
      <c r="A410" s="8"/>
      <c r="B410" s="13"/>
      <c r="C410" s="7"/>
      <c r="D410" s="7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2.75" customHeight="1" x14ac:dyDescent="0.2">
      <c r="A411" s="8"/>
      <c r="B411" s="13"/>
      <c r="C411" s="7"/>
      <c r="D411" s="7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2.75" customHeight="1" x14ac:dyDescent="0.2">
      <c r="A412" s="8"/>
      <c r="B412" s="13"/>
      <c r="C412" s="7"/>
      <c r="D412" s="7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2.75" customHeight="1" x14ac:dyDescent="0.2">
      <c r="C413" s="7"/>
      <c r="D413" s="7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2.75" customHeight="1" x14ac:dyDescent="0.2">
      <c r="C414" s="7"/>
      <c r="D414" s="7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2.75" customHeight="1" x14ac:dyDescent="0.2">
      <c r="C415" s="7"/>
      <c r="D415" s="7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2.75" customHeight="1" x14ac:dyDescent="0.2">
      <c r="C416" s="7"/>
      <c r="D416" s="7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2.75" customHeight="1" x14ac:dyDescent="0.2">
      <c r="C417" s="7"/>
      <c r="D417" s="7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2.75" customHeight="1" x14ac:dyDescent="0.2">
      <c r="C418" s="7"/>
      <c r="D418" s="7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2.75" customHeight="1" x14ac:dyDescent="0.2">
      <c r="C419" s="7"/>
      <c r="D419" s="7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2.75" customHeight="1" x14ac:dyDescent="0.2">
      <c r="C420" s="7"/>
      <c r="D420" s="7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2.75" customHeight="1" x14ac:dyDescent="0.2">
      <c r="C421" s="7"/>
      <c r="D421" s="7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2.75" customHeight="1" x14ac:dyDescent="0.2">
      <c r="C422" s="7"/>
      <c r="D422" s="7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2.75" customHeight="1" x14ac:dyDescent="0.2">
      <c r="C423" s="7"/>
      <c r="D423" s="7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2.75" customHeight="1" x14ac:dyDescent="0.2">
      <c r="C424" s="7"/>
      <c r="D424" s="7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2.75" customHeight="1" x14ac:dyDescent="0.2">
      <c r="C425" s="7"/>
      <c r="D425" s="7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2.75" customHeight="1" x14ac:dyDescent="0.2">
      <c r="C426" s="7"/>
      <c r="D426" s="7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2.75" customHeight="1" x14ac:dyDescent="0.2">
      <c r="C427" s="7"/>
      <c r="D427" s="7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2.75" customHeight="1" x14ac:dyDescent="0.2">
      <c r="C428" s="7"/>
      <c r="D428" s="7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2.75" customHeight="1" x14ac:dyDescent="0.2">
      <c r="A429" s="8"/>
      <c r="B429" s="13"/>
      <c r="C429" s="7"/>
      <c r="D429" s="7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2.75" customHeight="1" x14ac:dyDescent="0.2">
      <c r="A430" s="8"/>
      <c r="B430" s="13"/>
      <c r="C430" s="7"/>
      <c r="D430" s="7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2.75" customHeight="1" x14ac:dyDescent="0.2">
      <c r="A431" s="8"/>
      <c r="B431" s="13"/>
      <c r="C431" s="7"/>
      <c r="D431" s="7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2.75" customHeight="1" x14ac:dyDescent="0.2">
      <c r="A432" s="8"/>
      <c r="B432" s="13"/>
      <c r="C432" s="7"/>
      <c r="D432" s="7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2.75" customHeight="1" x14ac:dyDescent="0.2">
      <c r="A433" s="8"/>
      <c r="B433" s="13"/>
      <c r="C433" s="7"/>
      <c r="D433" s="7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2.75" customHeight="1" x14ac:dyDescent="0.2">
      <c r="A434" s="8"/>
      <c r="B434" s="13"/>
      <c r="C434" s="7"/>
      <c r="D434" s="7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2.75" customHeight="1" x14ac:dyDescent="0.2">
      <c r="A435" s="8"/>
      <c r="B435" s="13"/>
      <c r="C435" s="7"/>
      <c r="D435" s="7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2.75" customHeight="1" x14ac:dyDescent="0.2">
      <c r="A436" s="8"/>
      <c r="B436" s="13"/>
      <c r="C436" s="7"/>
      <c r="D436" s="7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2.75" customHeight="1" x14ac:dyDescent="0.2">
      <c r="A437" s="8"/>
      <c r="B437" s="13"/>
      <c r="C437" s="7"/>
      <c r="D437" s="7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2.75" customHeight="1" x14ac:dyDescent="0.2">
      <c r="A438" s="8"/>
      <c r="B438" s="13"/>
      <c r="C438" s="7"/>
      <c r="D438" s="7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2.75" customHeight="1" x14ac:dyDescent="0.2">
      <c r="A439" s="8"/>
      <c r="B439" s="13"/>
      <c r="C439" s="7"/>
      <c r="D439" s="7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2.75" customHeight="1" x14ac:dyDescent="0.2">
      <c r="A440" s="8"/>
      <c r="B440" s="13"/>
      <c r="C440" s="7"/>
      <c r="D440" s="7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2.75" customHeight="1" x14ac:dyDescent="0.2">
      <c r="A441" s="8"/>
      <c r="B441" s="13"/>
      <c r="C441" s="7"/>
      <c r="D441" s="7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2.75" customHeight="1" x14ac:dyDescent="0.2">
      <c r="A442" s="8"/>
      <c r="B442" s="13"/>
      <c r="C442" s="7"/>
      <c r="D442" s="7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2.75" customHeight="1" x14ac:dyDescent="0.2">
      <c r="A443" s="8"/>
      <c r="B443" s="13"/>
      <c r="C443" s="7"/>
      <c r="D443" s="7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2.75" customHeight="1" x14ac:dyDescent="0.2">
      <c r="A444" s="8"/>
      <c r="B444" s="13"/>
      <c r="C444" s="7"/>
      <c r="D444" s="7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2.75" customHeight="1" x14ac:dyDescent="0.2">
      <c r="A445" s="8"/>
      <c r="B445" s="13"/>
      <c r="C445" s="7"/>
      <c r="D445" s="7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2.75" customHeight="1" x14ac:dyDescent="0.2">
      <c r="A446" s="8"/>
      <c r="B446" s="13"/>
      <c r="C446" s="7"/>
      <c r="D446" s="7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2.75" customHeight="1" x14ac:dyDescent="0.2">
      <c r="A447" s="8"/>
      <c r="B447" s="13"/>
      <c r="C447" s="7"/>
      <c r="D447" s="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2.75" customHeight="1" x14ac:dyDescent="0.2">
      <c r="A448" s="8"/>
      <c r="B448" s="13"/>
      <c r="C448" s="7"/>
      <c r="D448" s="7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2.75" customHeight="1" x14ac:dyDescent="0.2">
      <c r="A449" s="8"/>
      <c r="B449" s="13"/>
      <c r="C449" s="7"/>
      <c r="D449" s="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2.75" customHeight="1" x14ac:dyDescent="0.2">
      <c r="A450" s="8"/>
      <c r="B450" s="13"/>
      <c r="C450" s="7"/>
      <c r="D450" s="7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2.75" customHeight="1" x14ac:dyDescent="0.2">
      <c r="A451" s="8"/>
      <c r="B451" s="13"/>
      <c r="C451" s="7"/>
      <c r="D451" s="7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2.75" customHeight="1" x14ac:dyDescent="0.2">
      <c r="A452" s="8"/>
      <c r="B452" s="13"/>
      <c r="C452" s="7"/>
      <c r="D452" s="7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2.75" customHeight="1" x14ac:dyDescent="0.2">
      <c r="A453" s="8"/>
      <c r="B453" s="13"/>
      <c r="C453" s="7"/>
      <c r="D453" s="7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2.75" customHeight="1" x14ac:dyDescent="0.2">
      <c r="A454" s="8"/>
      <c r="B454" s="13"/>
      <c r="C454" s="7"/>
      <c r="D454" s="7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2.75" customHeight="1" x14ac:dyDescent="0.2">
      <c r="A455" s="8"/>
      <c r="B455" s="13"/>
      <c r="C455" s="7"/>
      <c r="D455" s="7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2.75" customHeight="1" x14ac:dyDescent="0.2">
      <c r="A456" s="8"/>
      <c r="B456" s="13"/>
      <c r="C456" s="7"/>
      <c r="D456" s="7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2.75" customHeight="1" x14ac:dyDescent="0.2">
      <c r="A457" s="8"/>
      <c r="B457" s="13"/>
      <c r="C457" s="7"/>
      <c r="D457" s="7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2.75" customHeight="1" x14ac:dyDescent="0.2">
      <c r="A458" s="8"/>
      <c r="B458" s="13"/>
      <c r="C458" s="7"/>
      <c r="D458" s="7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2.75" customHeight="1" x14ac:dyDescent="0.2">
      <c r="A459" s="8"/>
      <c r="B459" s="13"/>
      <c r="C459" s="7"/>
      <c r="D459" s="7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2.75" customHeight="1" x14ac:dyDescent="0.2">
      <c r="A460" s="8"/>
      <c r="B460" s="13"/>
      <c r="C460" s="7"/>
      <c r="D460" s="7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2.75" customHeight="1" x14ac:dyDescent="0.2">
      <c r="C461" s="7"/>
      <c r="D461" s="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2.75" customHeight="1" x14ac:dyDescent="0.2">
      <c r="C462" s="7"/>
      <c r="D462" s="7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2.75" customHeight="1" x14ac:dyDescent="0.2">
      <c r="C463" s="7"/>
      <c r="D463" s="7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2.75" customHeight="1" x14ac:dyDescent="0.2">
      <c r="C464" s="7"/>
      <c r="D464" s="7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3:18" ht="12.75" customHeight="1" x14ac:dyDescent="0.2">
      <c r="C465" s="7"/>
      <c r="D465" s="7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3:18" ht="12.75" customHeight="1" x14ac:dyDescent="0.2">
      <c r="C466" s="7"/>
      <c r="D466" s="7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3:18" ht="12.75" customHeight="1" x14ac:dyDescent="0.2">
      <c r="C467" s="7"/>
      <c r="D467" s="7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3:18" ht="12.75" customHeight="1" x14ac:dyDescent="0.2">
      <c r="C468" s="7"/>
      <c r="D468" s="7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3:18" ht="12.75" customHeight="1" x14ac:dyDescent="0.2">
      <c r="C469" s="7"/>
      <c r="D469" s="7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3:18" ht="12.75" customHeight="1" x14ac:dyDescent="0.2">
      <c r="C470" s="7"/>
      <c r="D470" s="7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3:18" ht="12.75" customHeight="1" x14ac:dyDescent="0.2">
      <c r="C471" s="7"/>
      <c r="D471" s="7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3:18" ht="12.75" customHeight="1" x14ac:dyDescent="0.2">
      <c r="C472" s="7"/>
      <c r="D472" s="7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3:18" ht="12.75" customHeight="1" x14ac:dyDescent="0.2">
      <c r="C473" s="7"/>
      <c r="D473" s="7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3:18" ht="12.75" customHeight="1" x14ac:dyDescent="0.2">
      <c r="C474" s="7"/>
      <c r="D474" s="7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</sheetData>
  <mergeCells count="2">
    <mergeCell ref="A1:R1"/>
    <mergeCell ref="A2:R2"/>
  </mergeCells>
  <printOptions horizontalCentered="1"/>
  <pageMargins left="0.35" right="0.35" top="0.75" bottom="0.75" header="0.5" footer="0.5"/>
  <pageSetup scale="62" fitToHeight="0" orientation="landscape" r:id="rId1"/>
  <headerFooter alignWithMargins="0">
    <oddFooter>&amp;R&amp;"Times New Roman,Bold"&amp;10&amp;A</oddFooter>
  </headerFooter>
  <rowBreaks count="1" manualBreakCount="1">
    <brk id="16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072CD-897A-4BE3-ABD5-59BBB5419A88}">
  <sheetPr>
    <pageSetUpPr fitToPage="1"/>
  </sheetPr>
  <dimension ref="A1:V307"/>
  <sheetViews>
    <sheetView showOutlineSymbols="0" zoomScaleNormal="100" zoomScaleSheetLayoutView="90" workbookViewId="0">
      <pane ySplit="10" topLeftCell="A11" activePane="bottomLeft" state="frozen"/>
      <selection pane="bottomLeft" activeCell="K267" sqref="K267"/>
    </sheetView>
  </sheetViews>
  <sheetFormatPr defaultColWidth="14.5703125" defaultRowHeight="12.75" customHeight="1" x14ac:dyDescent="0.2"/>
  <cols>
    <col min="1" max="1" width="5.42578125" style="54" customWidth="1"/>
    <col min="2" max="2" width="7.7109375" style="55" bestFit="1" customWidth="1"/>
    <col min="3" max="3" width="3.7109375" style="56" customWidth="1"/>
    <col min="4" max="4" width="46.140625" style="57" customWidth="1"/>
    <col min="5" max="5" width="18.7109375" style="58" bestFit="1" customWidth="1"/>
    <col min="6" max="7" width="16.28515625" style="57" customWidth="1"/>
    <col min="8" max="8" width="2.140625" style="57" customWidth="1"/>
    <col min="9" max="9" width="25.5703125" style="57" customWidth="1"/>
    <col min="10" max="10" width="6" style="57" bestFit="1" customWidth="1"/>
    <col min="11" max="11" width="14.42578125" style="57" customWidth="1"/>
    <col min="12" max="12" width="6" style="57" bestFit="1" customWidth="1"/>
    <col min="13" max="13" width="15.85546875" style="57" customWidth="1"/>
    <col min="14" max="14" width="6" style="57" bestFit="1" customWidth="1"/>
    <col min="15" max="15" width="15.85546875" style="57" customWidth="1"/>
    <col min="16" max="16" width="5.42578125" style="59" customWidth="1"/>
    <col min="17" max="17" width="16.140625" style="59" customWidth="1"/>
    <col min="18" max="18" width="5.42578125" style="59" customWidth="1"/>
    <col min="19" max="19" width="16.140625" style="59" customWidth="1"/>
    <col min="20" max="20" width="6.7109375" style="57" bestFit="1" customWidth="1"/>
    <col min="21" max="21" width="18.85546875" style="57" bestFit="1" customWidth="1"/>
    <col min="22" max="254" width="14.5703125" style="57"/>
    <col min="255" max="255" width="4.140625" style="57" customWidth="1"/>
    <col min="256" max="256" width="5.28515625" style="57" customWidth="1"/>
    <col min="257" max="257" width="8.7109375" style="57" customWidth="1"/>
    <col min="258" max="258" width="2.28515625" style="57" customWidth="1"/>
    <col min="259" max="259" width="42.140625" style="57" bestFit="1" customWidth="1"/>
    <col min="260" max="260" width="5.85546875" style="57" customWidth="1"/>
    <col min="261" max="261" width="13.140625" style="57" bestFit="1" customWidth="1"/>
    <col min="262" max="262" width="6" style="57" customWidth="1"/>
    <col min="263" max="263" width="13.140625" style="57" bestFit="1" customWidth="1"/>
    <col min="264" max="264" width="6.140625" style="57" customWidth="1"/>
    <col min="265" max="265" width="13.140625" style="57" bestFit="1" customWidth="1"/>
    <col min="266" max="266" width="6.140625" style="57" customWidth="1"/>
    <col min="267" max="268" width="13.140625" style="57" bestFit="1" customWidth="1"/>
    <col min="269" max="269" width="6.140625" style="57" customWidth="1"/>
    <col min="270" max="270" width="13.140625" style="57" bestFit="1" customWidth="1"/>
    <col min="271" max="271" width="15" style="57" bestFit="1" customWidth="1"/>
    <col min="272" max="272" width="5.28515625" style="57" customWidth="1"/>
    <col min="273" max="273" width="4.42578125" style="57" customWidth="1"/>
    <col min="274" max="274" width="3.85546875" style="57" customWidth="1"/>
    <col min="275" max="275" width="5.28515625" style="57" customWidth="1"/>
    <col min="276" max="276" width="5" style="57" customWidth="1"/>
    <col min="277" max="510" width="14.5703125" style="57"/>
    <col min="511" max="511" width="4.140625" style="57" customWidth="1"/>
    <col min="512" max="512" width="5.28515625" style="57" customWidth="1"/>
    <col min="513" max="513" width="8.7109375" style="57" customWidth="1"/>
    <col min="514" max="514" width="2.28515625" style="57" customWidth="1"/>
    <col min="515" max="515" width="42.140625" style="57" bestFit="1" customWidth="1"/>
    <col min="516" max="516" width="5.85546875" style="57" customWidth="1"/>
    <col min="517" max="517" width="13.140625" style="57" bestFit="1" customWidth="1"/>
    <col min="518" max="518" width="6" style="57" customWidth="1"/>
    <col min="519" max="519" width="13.140625" style="57" bestFit="1" customWidth="1"/>
    <col min="520" max="520" width="6.140625" style="57" customWidth="1"/>
    <col min="521" max="521" width="13.140625" style="57" bestFit="1" customWidth="1"/>
    <col min="522" max="522" width="6.140625" style="57" customWidth="1"/>
    <col min="523" max="524" width="13.140625" style="57" bestFit="1" customWidth="1"/>
    <col min="525" max="525" width="6.140625" style="57" customWidth="1"/>
    <col min="526" max="526" width="13.140625" style="57" bestFit="1" customWidth="1"/>
    <col min="527" max="527" width="15" style="57" bestFit="1" customWidth="1"/>
    <col min="528" max="528" width="5.28515625" style="57" customWidth="1"/>
    <col min="529" max="529" width="4.42578125" style="57" customWidth="1"/>
    <col min="530" max="530" width="3.85546875" style="57" customWidth="1"/>
    <col min="531" max="531" width="5.28515625" style="57" customWidth="1"/>
    <col min="532" max="532" width="5" style="57" customWidth="1"/>
    <col min="533" max="766" width="14.5703125" style="57"/>
    <col min="767" max="767" width="4.140625" style="57" customWidth="1"/>
    <col min="768" max="768" width="5.28515625" style="57" customWidth="1"/>
    <col min="769" max="769" width="8.7109375" style="57" customWidth="1"/>
    <col min="770" max="770" width="2.28515625" style="57" customWidth="1"/>
    <col min="771" max="771" width="42.140625" style="57" bestFit="1" customWidth="1"/>
    <col min="772" max="772" width="5.85546875" style="57" customWidth="1"/>
    <col min="773" max="773" width="13.140625" style="57" bestFit="1" customWidth="1"/>
    <col min="774" max="774" width="6" style="57" customWidth="1"/>
    <col min="775" max="775" width="13.140625" style="57" bestFit="1" customWidth="1"/>
    <col min="776" max="776" width="6.140625" style="57" customWidth="1"/>
    <col min="777" max="777" width="13.140625" style="57" bestFit="1" customWidth="1"/>
    <col min="778" max="778" width="6.140625" style="57" customWidth="1"/>
    <col min="779" max="780" width="13.140625" style="57" bestFit="1" customWidth="1"/>
    <col min="781" max="781" width="6.140625" style="57" customWidth="1"/>
    <col min="782" max="782" width="13.140625" style="57" bestFit="1" customWidth="1"/>
    <col min="783" max="783" width="15" style="57" bestFit="1" customWidth="1"/>
    <col min="784" max="784" width="5.28515625" style="57" customWidth="1"/>
    <col min="785" max="785" width="4.42578125" style="57" customWidth="1"/>
    <col min="786" max="786" width="3.85546875" style="57" customWidth="1"/>
    <col min="787" max="787" width="5.28515625" style="57" customWidth="1"/>
    <col min="788" max="788" width="5" style="57" customWidth="1"/>
    <col min="789" max="1022" width="14.5703125" style="57"/>
    <col min="1023" max="1023" width="4.140625" style="57" customWidth="1"/>
    <col min="1024" max="1024" width="5.28515625" style="57" customWidth="1"/>
    <col min="1025" max="1025" width="8.7109375" style="57" customWidth="1"/>
    <col min="1026" max="1026" width="2.28515625" style="57" customWidth="1"/>
    <col min="1027" max="1027" width="42.140625" style="57" bestFit="1" customWidth="1"/>
    <col min="1028" max="1028" width="5.85546875" style="57" customWidth="1"/>
    <col min="1029" max="1029" width="13.140625" style="57" bestFit="1" customWidth="1"/>
    <col min="1030" max="1030" width="6" style="57" customWidth="1"/>
    <col min="1031" max="1031" width="13.140625" style="57" bestFit="1" customWidth="1"/>
    <col min="1032" max="1032" width="6.140625" style="57" customWidth="1"/>
    <col min="1033" max="1033" width="13.140625" style="57" bestFit="1" customWidth="1"/>
    <col min="1034" max="1034" width="6.140625" style="57" customWidth="1"/>
    <col min="1035" max="1036" width="13.140625" style="57" bestFit="1" customWidth="1"/>
    <col min="1037" max="1037" width="6.140625" style="57" customWidth="1"/>
    <col min="1038" max="1038" width="13.140625" style="57" bestFit="1" customWidth="1"/>
    <col min="1039" max="1039" width="15" style="57" bestFit="1" customWidth="1"/>
    <col min="1040" max="1040" width="5.28515625" style="57" customWidth="1"/>
    <col min="1041" max="1041" width="4.42578125" style="57" customWidth="1"/>
    <col min="1042" max="1042" width="3.85546875" style="57" customWidth="1"/>
    <col min="1043" max="1043" width="5.28515625" style="57" customWidth="1"/>
    <col min="1044" max="1044" width="5" style="57" customWidth="1"/>
    <col min="1045" max="1278" width="14.5703125" style="57"/>
    <col min="1279" max="1279" width="4.140625" style="57" customWidth="1"/>
    <col min="1280" max="1280" width="5.28515625" style="57" customWidth="1"/>
    <col min="1281" max="1281" width="8.7109375" style="57" customWidth="1"/>
    <col min="1282" max="1282" width="2.28515625" style="57" customWidth="1"/>
    <col min="1283" max="1283" width="42.140625" style="57" bestFit="1" customWidth="1"/>
    <col min="1284" max="1284" width="5.85546875" style="57" customWidth="1"/>
    <col min="1285" max="1285" width="13.140625" style="57" bestFit="1" customWidth="1"/>
    <col min="1286" max="1286" width="6" style="57" customWidth="1"/>
    <col min="1287" max="1287" width="13.140625" style="57" bestFit="1" customWidth="1"/>
    <col min="1288" max="1288" width="6.140625" style="57" customWidth="1"/>
    <col min="1289" max="1289" width="13.140625" style="57" bestFit="1" customWidth="1"/>
    <col min="1290" max="1290" width="6.140625" style="57" customWidth="1"/>
    <col min="1291" max="1292" width="13.140625" style="57" bestFit="1" customWidth="1"/>
    <col min="1293" max="1293" width="6.140625" style="57" customWidth="1"/>
    <col min="1294" max="1294" width="13.140625" style="57" bestFit="1" customWidth="1"/>
    <col min="1295" max="1295" width="15" style="57" bestFit="1" customWidth="1"/>
    <col min="1296" max="1296" width="5.28515625" style="57" customWidth="1"/>
    <col min="1297" max="1297" width="4.42578125" style="57" customWidth="1"/>
    <col min="1298" max="1298" width="3.85546875" style="57" customWidth="1"/>
    <col min="1299" max="1299" width="5.28515625" style="57" customWidth="1"/>
    <col min="1300" max="1300" width="5" style="57" customWidth="1"/>
    <col min="1301" max="1534" width="14.5703125" style="57"/>
    <col min="1535" max="1535" width="4.140625" style="57" customWidth="1"/>
    <col min="1536" max="1536" width="5.28515625" style="57" customWidth="1"/>
    <col min="1537" max="1537" width="8.7109375" style="57" customWidth="1"/>
    <col min="1538" max="1538" width="2.28515625" style="57" customWidth="1"/>
    <col min="1539" max="1539" width="42.140625" style="57" bestFit="1" customWidth="1"/>
    <col min="1540" max="1540" width="5.85546875" style="57" customWidth="1"/>
    <col min="1541" max="1541" width="13.140625" style="57" bestFit="1" customWidth="1"/>
    <col min="1542" max="1542" width="6" style="57" customWidth="1"/>
    <col min="1543" max="1543" width="13.140625" style="57" bestFit="1" customWidth="1"/>
    <col min="1544" max="1544" width="6.140625" style="57" customWidth="1"/>
    <col min="1545" max="1545" width="13.140625" style="57" bestFit="1" customWidth="1"/>
    <col min="1546" max="1546" width="6.140625" style="57" customWidth="1"/>
    <col min="1547" max="1548" width="13.140625" style="57" bestFit="1" customWidth="1"/>
    <col min="1549" max="1549" width="6.140625" style="57" customWidth="1"/>
    <col min="1550" max="1550" width="13.140625" style="57" bestFit="1" customWidth="1"/>
    <col min="1551" max="1551" width="15" style="57" bestFit="1" customWidth="1"/>
    <col min="1552" max="1552" width="5.28515625" style="57" customWidth="1"/>
    <col min="1553" max="1553" width="4.42578125" style="57" customWidth="1"/>
    <col min="1554" max="1554" width="3.85546875" style="57" customWidth="1"/>
    <col min="1555" max="1555" width="5.28515625" style="57" customWidth="1"/>
    <col min="1556" max="1556" width="5" style="57" customWidth="1"/>
    <col min="1557" max="1790" width="14.5703125" style="57"/>
    <col min="1791" max="1791" width="4.140625" style="57" customWidth="1"/>
    <col min="1792" max="1792" width="5.28515625" style="57" customWidth="1"/>
    <col min="1793" max="1793" width="8.7109375" style="57" customWidth="1"/>
    <col min="1794" max="1794" width="2.28515625" style="57" customWidth="1"/>
    <col min="1795" max="1795" width="42.140625" style="57" bestFit="1" customWidth="1"/>
    <col min="1796" max="1796" width="5.85546875" style="57" customWidth="1"/>
    <col min="1797" max="1797" width="13.140625" style="57" bestFit="1" customWidth="1"/>
    <col min="1798" max="1798" width="6" style="57" customWidth="1"/>
    <col min="1799" max="1799" width="13.140625" style="57" bestFit="1" customWidth="1"/>
    <col min="1800" max="1800" width="6.140625" style="57" customWidth="1"/>
    <col min="1801" max="1801" width="13.140625" style="57" bestFit="1" customWidth="1"/>
    <col min="1802" max="1802" width="6.140625" style="57" customWidth="1"/>
    <col min="1803" max="1804" width="13.140625" style="57" bestFit="1" customWidth="1"/>
    <col min="1805" max="1805" width="6.140625" style="57" customWidth="1"/>
    <col min="1806" max="1806" width="13.140625" style="57" bestFit="1" customWidth="1"/>
    <col min="1807" max="1807" width="15" style="57" bestFit="1" customWidth="1"/>
    <col min="1808" max="1808" width="5.28515625" style="57" customWidth="1"/>
    <col min="1809" max="1809" width="4.42578125" style="57" customWidth="1"/>
    <col min="1810" max="1810" width="3.85546875" style="57" customWidth="1"/>
    <col min="1811" max="1811" width="5.28515625" style="57" customWidth="1"/>
    <col min="1812" max="1812" width="5" style="57" customWidth="1"/>
    <col min="1813" max="2046" width="14.5703125" style="57"/>
    <col min="2047" max="2047" width="4.140625" style="57" customWidth="1"/>
    <col min="2048" max="2048" width="5.28515625" style="57" customWidth="1"/>
    <col min="2049" max="2049" width="8.7109375" style="57" customWidth="1"/>
    <col min="2050" max="2050" width="2.28515625" style="57" customWidth="1"/>
    <col min="2051" max="2051" width="42.140625" style="57" bestFit="1" customWidth="1"/>
    <col min="2052" max="2052" width="5.85546875" style="57" customWidth="1"/>
    <col min="2053" max="2053" width="13.140625" style="57" bestFit="1" customWidth="1"/>
    <col min="2054" max="2054" width="6" style="57" customWidth="1"/>
    <col min="2055" max="2055" width="13.140625" style="57" bestFit="1" customWidth="1"/>
    <col min="2056" max="2056" width="6.140625" style="57" customWidth="1"/>
    <col min="2057" max="2057" width="13.140625" style="57" bestFit="1" customWidth="1"/>
    <col min="2058" max="2058" width="6.140625" style="57" customWidth="1"/>
    <col min="2059" max="2060" width="13.140625" style="57" bestFit="1" customWidth="1"/>
    <col min="2061" max="2061" width="6.140625" style="57" customWidth="1"/>
    <col min="2062" max="2062" width="13.140625" style="57" bestFit="1" customWidth="1"/>
    <col min="2063" max="2063" width="15" style="57" bestFit="1" customWidth="1"/>
    <col min="2064" max="2064" width="5.28515625" style="57" customWidth="1"/>
    <col min="2065" max="2065" width="4.42578125" style="57" customWidth="1"/>
    <col min="2066" max="2066" width="3.85546875" style="57" customWidth="1"/>
    <col min="2067" max="2067" width="5.28515625" style="57" customWidth="1"/>
    <col min="2068" max="2068" width="5" style="57" customWidth="1"/>
    <col min="2069" max="2302" width="14.5703125" style="57"/>
    <col min="2303" max="2303" width="4.140625" style="57" customWidth="1"/>
    <col min="2304" max="2304" width="5.28515625" style="57" customWidth="1"/>
    <col min="2305" max="2305" width="8.7109375" style="57" customWidth="1"/>
    <col min="2306" max="2306" width="2.28515625" style="57" customWidth="1"/>
    <col min="2307" max="2307" width="42.140625" style="57" bestFit="1" customWidth="1"/>
    <col min="2308" max="2308" width="5.85546875" style="57" customWidth="1"/>
    <col min="2309" max="2309" width="13.140625" style="57" bestFit="1" customWidth="1"/>
    <col min="2310" max="2310" width="6" style="57" customWidth="1"/>
    <col min="2311" max="2311" width="13.140625" style="57" bestFit="1" customWidth="1"/>
    <col min="2312" max="2312" width="6.140625" style="57" customWidth="1"/>
    <col min="2313" max="2313" width="13.140625" style="57" bestFit="1" customWidth="1"/>
    <col min="2314" max="2314" width="6.140625" style="57" customWidth="1"/>
    <col min="2315" max="2316" width="13.140625" style="57" bestFit="1" customWidth="1"/>
    <col min="2317" max="2317" width="6.140625" style="57" customWidth="1"/>
    <col min="2318" max="2318" width="13.140625" style="57" bestFit="1" customWidth="1"/>
    <col min="2319" max="2319" width="15" style="57" bestFit="1" customWidth="1"/>
    <col min="2320" max="2320" width="5.28515625" style="57" customWidth="1"/>
    <col min="2321" max="2321" width="4.42578125" style="57" customWidth="1"/>
    <col min="2322" max="2322" width="3.85546875" style="57" customWidth="1"/>
    <col min="2323" max="2323" width="5.28515625" style="57" customWidth="1"/>
    <col min="2324" max="2324" width="5" style="57" customWidth="1"/>
    <col min="2325" max="2558" width="14.5703125" style="57"/>
    <col min="2559" max="2559" width="4.140625" style="57" customWidth="1"/>
    <col min="2560" max="2560" width="5.28515625" style="57" customWidth="1"/>
    <col min="2561" max="2561" width="8.7109375" style="57" customWidth="1"/>
    <col min="2562" max="2562" width="2.28515625" style="57" customWidth="1"/>
    <col min="2563" max="2563" width="42.140625" style="57" bestFit="1" customWidth="1"/>
    <col min="2564" max="2564" width="5.85546875" style="57" customWidth="1"/>
    <col min="2565" max="2565" width="13.140625" style="57" bestFit="1" customWidth="1"/>
    <col min="2566" max="2566" width="6" style="57" customWidth="1"/>
    <col min="2567" max="2567" width="13.140625" style="57" bestFit="1" customWidth="1"/>
    <col min="2568" max="2568" width="6.140625" style="57" customWidth="1"/>
    <col min="2569" max="2569" width="13.140625" style="57" bestFit="1" customWidth="1"/>
    <col min="2570" max="2570" width="6.140625" style="57" customWidth="1"/>
    <col min="2571" max="2572" width="13.140625" style="57" bestFit="1" customWidth="1"/>
    <col min="2573" max="2573" width="6.140625" style="57" customWidth="1"/>
    <col min="2574" max="2574" width="13.140625" style="57" bestFit="1" customWidth="1"/>
    <col min="2575" max="2575" width="15" style="57" bestFit="1" customWidth="1"/>
    <col min="2576" max="2576" width="5.28515625" style="57" customWidth="1"/>
    <col min="2577" max="2577" width="4.42578125" style="57" customWidth="1"/>
    <col min="2578" max="2578" width="3.85546875" style="57" customWidth="1"/>
    <col min="2579" max="2579" width="5.28515625" style="57" customWidth="1"/>
    <col min="2580" max="2580" width="5" style="57" customWidth="1"/>
    <col min="2581" max="2814" width="14.5703125" style="57"/>
    <col min="2815" max="2815" width="4.140625" style="57" customWidth="1"/>
    <col min="2816" max="2816" width="5.28515625" style="57" customWidth="1"/>
    <col min="2817" max="2817" width="8.7109375" style="57" customWidth="1"/>
    <col min="2818" max="2818" width="2.28515625" style="57" customWidth="1"/>
    <col min="2819" max="2819" width="42.140625" style="57" bestFit="1" customWidth="1"/>
    <col min="2820" max="2820" width="5.85546875" style="57" customWidth="1"/>
    <col min="2821" max="2821" width="13.140625" style="57" bestFit="1" customWidth="1"/>
    <col min="2822" max="2822" width="6" style="57" customWidth="1"/>
    <col min="2823" max="2823" width="13.140625" style="57" bestFit="1" customWidth="1"/>
    <col min="2824" max="2824" width="6.140625" style="57" customWidth="1"/>
    <col min="2825" max="2825" width="13.140625" style="57" bestFit="1" customWidth="1"/>
    <col min="2826" max="2826" width="6.140625" style="57" customWidth="1"/>
    <col min="2827" max="2828" width="13.140625" style="57" bestFit="1" customWidth="1"/>
    <col min="2829" max="2829" width="6.140625" style="57" customWidth="1"/>
    <col min="2830" max="2830" width="13.140625" style="57" bestFit="1" customWidth="1"/>
    <col min="2831" max="2831" width="15" style="57" bestFit="1" customWidth="1"/>
    <col min="2832" max="2832" width="5.28515625" style="57" customWidth="1"/>
    <col min="2833" max="2833" width="4.42578125" style="57" customWidth="1"/>
    <col min="2834" max="2834" width="3.85546875" style="57" customWidth="1"/>
    <col min="2835" max="2835" width="5.28515625" style="57" customWidth="1"/>
    <col min="2836" max="2836" width="5" style="57" customWidth="1"/>
    <col min="2837" max="3070" width="14.5703125" style="57"/>
    <col min="3071" max="3071" width="4.140625" style="57" customWidth="1"/>
    <col min="3072" max="3072" width="5.28515625" style="57" customWidth="1"/>
    <col min="3073" max="3073" width="8.7109375" style="57" customWidth="1"/>
    <col min="3074" max="3074" width="2.28515625" style="57" customWidth="1"/>
    <col min="3075" max="3075" width="42.140625" style="57" bestFit="1" customWidth="1"/>
    <col min="3076" max="3076" width="5.85546875" style="57" customWidth="1"/>
    <col min="3077" max="3077" width="13.140625" style="57" bestFit="1" customWidth="1"/>
    <col min="3078" max="3078" width="6" style="57" customWidth="1"/>
    <col min="3079" max="3079" width="13.140625" style="57" bestFit="1" customWidth="1"/>
    <col min="3080" max="3080" width="6.140625" style="57" customWidth="1"/>
    <col min="3081" max="3081" width="13.140625" style="57" bestFit="1" customWidth="1"/>
    <col min="3082" max="3082" width="6.140625" style="57" customWidth="1"/>
    <col min="3083" max="3084" width="13.140625" style="57" bestFit="1" customWidth="1"/>
    <col min="3085" max="3085" width="6.140625" style="57" customWidth="1"/>
    <col min="3086" max="3086" width="13.140625" style="57" bestFit="1" customWidth="1"/>
    <col min="3087" max="3087" width="15" style="57" bestFit="1" customWidth="1"/>
    <col min="3088" max="3088" width="5.28515625" style="57" customWidth="1"/>
    <col min="3089" max="3089" width="4.42578125" style="57" customWidth="1"/>
    <col min="3090" max="3090" width="3.85546875" style="57" customWidth="1"/>
    <col min="3091" max="3091" width="5.28515625" style="57" customWidth="1"/>
    <col min="3092" max="3092" width="5" style="57" customWidth="1"/>
    <col min="3093" max="3326" width="14.5703125" style="57"/>
    <col min="3327" max="3327" width="4.140625" style="57" customWidth="1"/>
    <col min="3328" max="3328" width="5.28515625" style="57" customWidth="1"/>
    <col min="3329" max="3329" width="8.7109375" style="57" customWidth="1"/>
    <col min="3330" max="3330" width="2.28515625" style="57" customWidth="1"/>
    <col min="3331" max="3331" width="42.140625" style="57" bestFit="1" customWidth="1"/>
    <col min="3332" max="3332" width="5.85546875" style="57" customWidth="1"/>
    <col min="3333" max="3333" width="13.140625" style="57" bestFit="1" customWidth="1"/>
    <col min="3334" max="3334" width="6" style="57" customWidth="1"/>
    <col min="3335" max="3335" width="13.140625" style="57" bestFit="1" customWidth="1"/>
    <col min="3336" max="3336" width="6.140625" style="57" customWidth="1"/>
    <col min="3337" max="3337" width="13.140625" style="57" bestFit="1" customWidth="1"/>
    <col min="3338" max="3338" width="6.140625" style="57" customWidth="1"/>
    <col min="3339" max="3340" width="13.140625" style="57" bestFit="1" customWidth="1"/>
    <col min="3341" max="3341" width="6.140625" style="57" customWidth="1"/>
    <col min="3342" max="3342" width="13.140625" style="57" bestFit="1" customWidth="1"/>
    <col min="3343" max="3343" width="15" style="57" bestFit="1" customWidth="1"/>
    <col min="3344" max="3344" width="5.28515625" style="57" customWidth="1"/>
    <col min="3345" max="3345" width="4.42578125" style="57" customWidth="1"/>
    <col min="3346" max="3346" width="3.85546875" style="57" customWidth="1"/>
    <col min="3347" max="3347" width="5.28515625" style="57" customWidth="1"/>
    <col min="3348" max="3348" width="5" style="57" customWidth="1"/>
    <col min="3349" max="3582" width="14.5703125" style="57"/>
    <col min="3583" max="3583" width="4.140625" style="57" customWidth="1"/>
    <col min="3584" max="3584" width="5.28515625" style="57" customWidth="1"/>
    <col min="3585" max="3585" width="8.7109375" style="57" customWidth="1"/>
    <col min="3586" max="3586" width="2.28515625" style="57" customWidth="1"/>
    <col min="3587" max="3587" width="42.140625" style="57" bestFit="1" customWidth="1"/>
    <col min="3588" max="3588" width="5.85546875" style="57" customWidth="1"/>
    <col min="3589" max="3589" width="13.140625" style="57" bestFit="1" customWidth="1"/>
    <col min="3590" max="3590" width="6" style="57" customWidth="1"/>
    <col min="3591" max="3591" width="13.140625" style="57" bestFit="1" customWidth="1"/>
    <col min="3592" max="3592" width="6.140625" style="57" customWidth="1"/>
    <col min="3593" max="3593" width="13.140625" style="57" bestFit="1" customWidth="1"/>
    <col min="3594" max="3594" width="6.140625" style="57" customWidth="1"/>
    <col min="3595" max="3596" width="13.140625" style="57" bestFit="1" customWidth="1"/>
    <col min="3597" max="3597" width="6.140625" style="57" customWidth="1"/>
    <col min="3598" max="3598" width="13.140625" style="57" bestFit="1" customWidth="1"/>
    <col min="3599" max="3599" width="15" style="57" bestFit="1" customWidth="1"/>
    <col min="3600" max="3600" width="5.28515625" style="57" customWidth="1"/>
    <col min="3601" max="3601" width="4.42578125" style="57" customWidth="1"/>
    <col min="3602" max="3602" width="3.85546875" style="57" customWidth="1"/>
    <col min="3603" max="3603" width="5.28515625" style="57" customWidth="1"/>
    <col min="3604" max="3604" width="5" style="57" customWidth="1"/>
    <col min="3605" max="3838" width="14.5703125" style="57"/>
    <col min="3839" max="3839" width="4.140625" style="57" customWidth="1"/>
    <col min="3840" max="3840" width="5.28515625" style="57" customWidth="1"/>
    <col min="3841" max="3841" width="8.7109375" style="57" customWidth="1"/>
    <col min="3842" max="3842" width="2.28515625" style="57" customWidth="1"/>
    <col min="3843" max="3843" width="42.140625" style="57" bestFit="1" customWidth="1"/>
    <col min="3844" max="3844" width="5.85546875" style="57" customWidth="1"/>
    <col min="3845" max="3845" width="13.140625" style="57" bestFit="1" customWidth="1"/>
    <col min="3846" max="3846" width="6" style="57" customWidth="1"/>
    <col min="3847" max="3847" width="13.140625" style="57" bestFit="1" customWidth="1"/>
    <col min="3848" max="3848" width="6.140625" style="57" customWidth="1"/>
    <col min="3849" max="3849" width="13.140625" style="57" bestFit="1" customWidth="1"/>
    <col min="3850" max="3850" width="6.140625" style="57" customWidth="1"/>
    <col min="3851" max="3852" width="13.140625" style="57" bestFit="1" customWidth="1"/>
    <col min="3853" max="3853" width="6.140625" style="57" customWidth="1"/>
    <col min="3854" max="3854" width="13.140625" style="57" bestFit="1" customWidth="1"/>
    <col min="3855" max="3855" width="15" style="57" bestFit="1" customWidth="1"/>
    <col min="3856" max="3856" width="5.28515625" style="57" customWidth="1"/>
    <col min="3857" max="3857" width="4.42578125" style="57" customWidth="1"/>
    <col min="3858" max="3858" width="3.85546875" style="57" customWidth="1"/>
    <col min="3859" max="3859" width="5.28515625" style="57" customWidth="1"/>
    <col min="3860" max="3860" width="5" style="57" customWidth="1"/>
    <col min="3861" max="4094" width="14.5703125" style="57"/>
    <col min="4095" max="4095" width="4.140625" style="57" customWidth="1"/>
    <col min="4096" max="4096" width="5.28515625" style="57" customWidth="1"/>
    <col min="4097" max="4097" width="8.7109375" style="57" customWidth="1"/>
    <col min="4098" max="4098" width="2.28515625" style="57" customWidth="1"/>
    <col min="4099" max="4099" width="42.140625" style="57" bestFit="1" customWidth="1"/>
    <col min="4100" max="4100" width="5.85546875" style="57" customWidth="1"/>
    <col min="4101" max="4101" width="13.140625" style="57" bestFit="1" customWidth="1"/>
    <col min="4102" max="4102" width="6" style="57" customWidth="1"/>
    <col min="4103" max="4103" width="13.140625" style="57" bestFit="1" customWidth="1"/>
    <col min="4104" max="4104" width="6.140625" style="57" customWidth="1"/>
    <col min="4105" max="4105" width="13.140625" style="57" bestFit="1" customWidth="1"/>
    <col min="4106" max="4106" width="6.140625" style="57" customWidth="1"/>
    <col min="4107" max="4108" width="13.140625" style="57" bestFit="1" customWidth="1"/>
    <col min="4109" max="4109" width="6.140625" style="57" customWidth="1"/>
    <col min="4110" max="4110" width="13.140625" style="57" bestFit="1" customWidth="1"/>
    <col min="4111" max="4111" width="15" style="57" bestFit="1" customWidth="1"/>
    <col min="4112" max="4112" width="5.28515625" style="57" customWidth="1"/>
    <col min="4113" max="4113" width="4.42578125" style="57" customWidth="1"/>
    <col min="4114" max="4114" width="3.85546875" style="57" customWidth="1"/>
    <col min="4115" max="4115" width="5.28515625" style="57" customWidth="1"/>
    <col min="4116" max="4116" width="5" style="57" customWidth="1"/>
    <col min="4117" max="4350" width="14.5703125" style="57"/>
    <col min="4351" max="4351" width="4.140625" style="57" customWidth="1"/>
    <col min="4352" max="4352" width="5.28515625" style="57" customWidth="1"/>
    <col min="4353" max="4353" width="8.7109375" style="57" customWidth="1"/>
    <col min="4354" max="4354" width="2.28515625" style="57" customWidth="1"/>
    <col min="4355" max="4355" width="42.140625" style="57" bestFit="1" customWidth="1"/>
    <col min="4356" max="4356" width="5.85546875" style="57" customWidth="1"/>
    <col min="4357" max="4357" width="13.140625" style="57" bestFit="1" customWidth="1"/>
    <col min="4358" max="4358" width="6" style="57" customWidth="1"/>
    <col min="4359" max="4359" width="13.140625" style="57" bestFit="1" customWidth="1"/>
    <col min="4360" max="4360" width="6.140625" style="57" customWidth="1"/>
    <col min="4361" max="4361" width="13.140625" style="57" bestFit="1" customWidth="1"/>
    <col min="4362" max="4362" width="6.140625" style="57" customWidth="1"/>
    <col min="4363" max="4364" width="13.140625" style="57" bestFit="1" customWidth="1"/>
    <col min="4365" max="4365" width="6.140625" style="57" customWidth="1"/>
    <col min="4366" max="4366" width="13.140625" style="57" bestFit="1" customWidth="1"/>
    <col min="4367" max="4367" width="15" style="57" bestFit="1" customWidth="1"/>
    <col min="4368" max="4368" width="5.28515625" style="57" customWidth="1"/>
    <col min="4369" max="4369" width="4.42578125" style="57" customWidth="1"/>
    <col min="4370" max="4370" width="3.85546875" style="57" customWidth="1"/>
    <col min="4371" max="4371" width="5.28515625" style="57" customWidth="1"/>
    <col min="4372" max="4372" width="5" style="57" customWidth="1"/>
    <col min="4373" max="4606" width="14.5703125" style="57"/>
    <col min="4607" max="4607" width="4.140625" style="57" customWidth="1"/>
    <col min="4608" max="4608" width="5.28515625" style="57" customWidth="1"/>
    <col min="4609" max="4609" width="8.7109375" style="57" customWidth="1"/>
    <col min="4610" max="4610" width="2.28515625" style="57" customWidth="1"/>
    <col min="4611" max="4611" width="42.140625" style="57" bestFit="1" customWidth="1"/>
    <col min="4612" max="4612" width="5.85546875" style="57" customWidth="1"/>
    <col min="4613" max="4613" width="13.140625" style="57" bestFit="1" customWidth="1"/>
    <col min="4614" max="4614" width="6" style="57" customWidth="1"/>
    <col min="4615" max="4615" width="13.140625" style="57" bestFit="1" customWidth="1"/>
    <col min="4616" max="4616" width="6.140625" style="57" customWidth="1"/>
    <col min="4617" max="4617" width="13.140625" style="57" bestFit="1" customWidth="1"/>
    <col min="4618" max="4618" width="6.140625" style="57" customWidth="1"/>
    <col min="4619" max="4620" width="13.140625" style="57" bestFit="1" customWidth="1"/>
    <col min="4621" max="4621" width="6.140625" style="57" customWidth="1"/>
    <col min="4622" max="4622" width="13.140625" style="57" bestFit="1" customWidth="1"/>
    <col min="4623" max="4623" width="15" style="57" bestFit="1" customWidth="1"/>
    <col min="4624" max="4624" width="5.28515625" style="57" customWidth="1"/>
    <col min="4625" max="4625" width="4.42578125" style="57" customWidth="1"/>
    <col min="4626" max="4626" width="3.85546875" style="57" customWidth="1"/>
    <col min="4627" max="4627" width="5.28515625" style="57" customWidth="1"/>
    <col min="4628" max="4628" width="5" style="57" customWidth="1"/>
    <col min="4629" max="4862" width="14.5703125" style="57"/>
    <col min="4863" max="4863" width="4.140625" style="57" customWidth="1"/>
    <col min="4864" max="4864" width="5.28515625" style="57" customWidth="1"/>
    <col min="4865" max="4865" width="8.7109375" style="57" customWidth="1"/>
    <col min="4866" max="4866" width="2.28515625" style="57" customWidth="1"/>
    <col min="4867" max="4867" width="42.140625" style="57" bestFit="1" customWidth="1"/>
    <col min="4868" max="4868" width="5.85546875" style="57" customWidth="1"/>
    <col min="4869" max="4869" width="13.140625" style="57" bestFit="1" customWidth="1"/>
    <col min="4870" max="4870" width="6" style="57" customWidth="1"/>
    <col min="4871" max="4871" width="13.140625" style="57" bestFit="1" customWidth="1"/>
    <col min="4872" max="4872" width="6.140625" style="57" customWidth="1"/>
    <col min="4873" max="4873" width="13.140625" style="57" bestFit="1" customWidth="1"/>
    <col min="4874" max="4874" width="6.140625" style="57" customWidth="1"/>
    <col min="4875" max="4876" width="13.140625" style="57" bestFit="1" customWidth="1"/>
    <col min="4877" max="4877" width="6.140625" style="57" customWidth="1"/>
    <col min="4878" max="4878" width="13.140625" style="57" bestFit="1" customWidth="1"/>
    <col min="4879" max="4879" width="15" style="57" bestFit="1" customWidth="1"/>
    <col min="4880" max="4880" width="5.28515625" style="57" customWidth="1"/>
    <col min="4881" max="4881" width="4.42578125" style="57" customWidth="1"/>
    <col min="4882" max="4882" width="3.85546875" style="57" customWidth="1"/>
    <col min="4883" max="4883" width="5.28515625" style="57" customWidth="1"/>
    <col min="4884" max="4884" width="5" style="57" customWidth="1"/>
    <col min="4885" max="5118" width="14.5703125" style="57"/>
    <col min="5119" max="5119" width="4.140625" style="57" customWidth="1"/>
    <col min="5120" max="5120" width="5.28515625" style="57" customWidth="1"/>
    <col min="5121" max="5121" width="8.7109375" style="57" customWidth="1"/>
    <col min="5122" max="5122" width="2.28515625" style="57" customWidth="1"/>
    <col min="5123" max="5123" width="42.140625" style="57" bestFit="1" customWidth="1"/>
    <col min="5124" max="5124" width="5.85546875" style="57" customWidth="1"/>
    <col min="5125" max="5125" width="13.140625" style="57" bestFit="1" customWidth="1"/>
    <col min="5126" max="5126" width="6" style="57" customWidth="1"/>
    <col min="5127" max="5127" width="13.140625" style="57" bestFit="1" customWidth="1"/>
    <col min="5128" max="5128" width="6.140625" style="57" customWidth="1"/>
    <col min="5129" max="5129" width="13.140625" style="57" bestFit="1" customWidth="1"/>
    <col min="5130" max="5130" width="6.140625" style="57" customWidth="1"/>
    <col min="5131" max="5132" width="13.140625" style="57" bestFit="1" customWidth="1"/>
    <col min="5133" max="5133" width="6.140625" style="57" customWidth="1"/>
    <col min="5134" max="5134" width="13.140625" style="57" bestFit="1" customWidth="1"/>
    <col min="5135" max="5135" width="15" style="57" bestFit="1" customWidth="1"/>
    <col min="5136" max="5136" width="5.28515625" style="57" customWidth="1"/>
    <col min="5137" max="5137" width="4.42578125" style="57" customWidth="1"/>
    <col min="5138" max="5138" width="3.85546875" style="57" customWidth="1"/>
    <col min="5139" max="5139" width="5.28515625" style="57" customWidth="1"/>
    <col min="5140" max="5140" width="5" style="57" customWidth="1"/>
    <col min="5141" max="5374" width="14.5703125" style="57"/>
    <col min="5375" max="5375" width="4.140625" style="57" customWidth="1"/>
    <col min="5376" max="5376" width="5.28515625" style="57" customWidth="1"/>
    <col min="5377" max="5377" width="8.7109375" style="57" customWidth="1"/>
    <col min="5378" max="5378" width="2.28515625" style="57" customWidth="1"/>
    <col min="5379" max="5379" width="42.140625" style="57" bestFit="1" customWidth="1"/>
    <col min="5380" max="5380" width="5.85546875" style="57" customWidth="1"/>
    <col min="5381" max="5381" width="13.140625" style="57" bestFit="1" customWidth="1"/>
    <col min="5382" max="5382" width="6" style="57" customWidth="1"/>
    <col min="5383" max="5383" width="13.140625" style="57" bestFit="1" customWidth="1"/>
    <col min="5384" max="5384" width="6.140625" style="57" customWidth="1"/>
    <col min="5385" max="5385" width="13.140625" style="57" bestFit="1" customWidth="1"/>
    <col min="5386" max="5386" width="6.140625" style="57" customWidth="1"/>
    <col min="5387" max="5388" width="13.140625" style="57" bestFit="1" customWidth="1"/>
    <col min="5389" max="5389" width="6.140625" style="57" customWidth="1"/>
    <col min="5390" max="5390" width="13.140625" style="57" bestFit="1" customWidth="1"/>
    <col min="5391" max="5391" width="15" style="57" bestFit="1" customWidth="1"/>
    <col min="5392" max="5392" width="5.28515625" style="57" customWidth="1"/>
    <col min="5393" max="5393" width="4.42578125" style="57" customWidth="1"/>
    <col min="5394" max="5394" width="3.85546875" style="57" customWidth="1"/>
    <col min="5395" max="5395" width="5.28515625" style="57" customWidth="1"/>
    <col min="5396" max="5396" width="5" style="57" customWidth="1"/>
    <col min="5397" max="5630" width="14.5703125" style="57"/>
    <col min="5631" max="5631" width="4.140625" style="57" customWidth="1"/>
    <col min="5632" max="5632" width="5.28515625" style="57" customWidth="1"/>
    <col min="5633" max="5633" width="8.7109375" style="57" customWidth="1"/>
    <col min="5634" max="5634" width="2.28515625" style="57" customWidth="1"/>
    <col min="5635" max="5635" width="42.140625" style="57" bestFit="1" customWidth="1"/>
    <col min="5636" max="5636" width="5.85546875" style="57" customWidth="1"/>
    <col min="5637" max="5637" width="13.140625" style="57" bestFit="1" customWidth="1"/>
    <col min="5638" max="5638" width="6" style="57" customWidth="1"/>
    <col min="5639" max="5639" width="13.140625" style="57" bestFit="1" customWidth="1"/>
    <col min="5640" max="5640" width="6.140625" style="57" customWidth="1"/>
    <col min="5641" max="5641" width="13.140625" style="57" bestFit="1" customWidth="1"/>
    <col min="5642" max="5642" width="6.140625" style="57" customWidth="1"/>
    <col min="5643" max="5644" width="13.140625" style="57" bestFit="1" customWidth="1"/>
    <col min="5645" max="5645" width="6.140625" style="57" customWidth="1"/>
    <col min="5646" max="5646" width="13.140625" style="57" bestFit="1" customWidth="1"/>
    <col min="5647" max="5647" width="15" style="57" bestFit="1" customWidth="1"/>
    <col min="5648" max="5648" width="5.28515625" style="57" customWidth="1"/>
    <col min="5649" max="5649" width="4.42578125" style="57" customWidth="1"/>
    <col min="5650" max="5650" width="3.85546875" style="57" customWidth="1"/>
    <col min="5651" max="5651" width="5.28515625" style="57" customWidth="1"/>
    <col min="5652" max="5652" width="5" style="57" customWidth="1"/>
    <col min="5653" max="5886" width="14.5703125" style="57"/>
    <col min="5887" max="5887" width="4.140625" style="57" customWidth="1"/>
    <col min="5888" max="5888" width="5.28515625" style="57" customWidth="1"/>
    <col min="5889" max="5889" width="8.7109375" style="57" customWidth="1"/>
    <col min="5890" max="5890" width="2.28515625" style="57" customWidth="1"/>
    <col min="5891" max="5891" width="42.140625" style="57" bestFit="1" customWidth="1"/>
    <col min="5892" max="5892" width="5.85546875" style="57" customWidth="1"/>
    <col min="5893" max="5893" width="13.140625" style="57" bestFit="1" customWidth="1"/>
    <col min="5894" max="5894" width="6" style="57" customWidth="1"/>
    <col min="5895" max="5895" width="13.140625" style="57" bestFit="1" customWidth="1"/>
    <col min="5896" max="5896" width="6.140625" style="57" customWidth="1"/>
    <col min="5897" max="5897" width="13.140625" style="57" bestFit="1" customWidth="1"/>
    <col min="5898" max="5898" width="6.140625" style="57" customWidth="1"/>
    <col min="5899" max="5900" width="13.140625" style="57" bestFit="1" customWidth="1"/>
    <col min="5901" max="5901" width="6.140625" style="57" customWidth="1"/>
    <col min="5902" max="5902" width="13.140625" style="57" bestFit="1" customWidth="1"/>
    <col min="5903" max="5903" width="15" style="57" bestFit="1" customWidth="1"/>
    <col min="5904" max="5904" width="5.28515625" style="57" customWidth="1"/>
    <col min="5905" max="5905" width="4.42578125" style="57" customWidth="1"/>
    <col min="5906" max="5906" width="3.85546875" style="57" customWidth="1"/>
    <col min="5907" max="5907" width="5.28515625" style="57" customWidth="1"/>
    <col min="5908" max="5908" width="5" style="57" customWidth="1"/>
    <col min="5909" max="6142" width="14.5703125" style="57"/>
    <col min="6143" max="6143" width="4.140625" style="57" customWidth="1"/>
    <col min="6144" max="6144" width="5.28515625" style="57" customWidth="1"/>
    <col min="6145" max="6145" width="8.7109375" style="57" customWidth="1"/>
    <col min="6146" max="6146" width="2.28515625" style="57" customWidth="1"/>
    <col min="6147" max="6147" width="42.140625" style="57" bestFit="1" customWidth="1"/>
    <col min="6148" max="6148" width="5.85546875" style="57" customWidth="1"/>
    <col min="6149" max="6149" width="13.140625" style="57" bestFit="1" customWidth="1"/>
    <col min="6150" max="6150" width="6" style="57" customWidth="1"/>
    <col min="6151" max="6151" width="13.140625" style="57" bestFit="1" customWidth="1"/>
    <col min="6152" max="6152" width="6.140625" style="57" customWidth="1"/>
    <col min="6153" max="6153" width="13.140625" style="57" bestFit="1" customWidth="1"/>
    <col min="6154" max="6154" width="6.140625" style="57" customWidth="1"/>
    <col min="6155" max="6156" width="13.140625" style="57" bestFit="1" customWidth="1"/>
    <col min="6157" max="6157" width="6.140625" style="57" customWidth="1"/>
    <col min="6158" max="6158" width="13.140625" style="57" bestFit="1" customWidth="1"/>
    <col min="6159" max="6159" width="15" style="57" bestFit="1" customWidth="1"/>
    <col min="6160" max="6160" width="5.28515625" style="57" customWidth="1"/>
    <col min="6161" max="6161" width="4.42578125" style="57" customWidth="1"/>
    <col min="6162" max="6162" width="3.85546875" style="57" customWidth="1"/>
    <col min="6163" max="6163" width="5.28515625" style="57" customWidth="1"/>
    <col min="6164" max="6164" width="5" style="57" customWidth="1"/>
    <col min="6165" max="6398" width="14.5703125" style="57"/>
    <col min="6399" max="6399" width="4.140625" style="57" customWidth="1"/>
    <col min="6400" max="6400" width="5.28515625" style="57" customWidth="1"/>
    <col min="6401" max="6401" width="8.7109375" style="57" customWidth="1"/>
    <col min="6402" max="6402" width="2.28515625" style="57" customWidth="1"/>
    <col min="6403" max="6403" width="42.140625" style="57" bestFit="1" customWidth="1"/>
    <col min="6404" max="6404" width="5.85546875" style="57" customWidth="1"/>
    <col min="6405" max="6405" width="13.140625" style="57" bestFit="1" customWidth="1"/>
    <col min="6406" max="6406" width="6" style="57" customWidth="1"/>
    <col min="6407" max="6407" width="13.140625" style="57" bestFit="1" customWidth="1"/>
    <col min="6408" max="6408" width="6.140625" style="57" customWidth="1"/>
    <col min="6409" max="6409" width="13.140625" style="57" bestFit="1" customWidth="1"/>
    <col min="6410" max="6410" width="6.140625" style="57" customWidth="1"/>
    <col min="6411" max="6412" width="13.140625" style="57" bestFit="1" customWidth="1"/>
    <col min="6413" max="6413" width="6.140625" style="57" customWidth="1"/>
    <col min="6414" max="6414" width="13.140625" style="57" bestFit="1" customWidth="1"/>
    <col min="6415" max="6415" width="15" style="57" bestFit="1" customWidth="1"/>
    <col min="6416" max="6416" width="5.28515625" style="57" customWidth="1"/>
    <col min="6417" max="6417" width="4.42578125" style="57" customWidth="1"/>
    <col min="6418" max="6418" width="3.85546875" style="57" customWidth="1"/>
    <col min="6419" max="6419" width="5.28515625" style="57" customWidth="1"/>
    <col min="6420" max="6420" width="5" style="57" customWidth="1"/>
    <col min="6421" max="6654" width="14.5703125" style="57"/>
    <col min="6655" max="6655" width="4.140625" style="57" customWidth="1"/>
    <col min="6656" max="6656" width="5.28515625" style="57" customWidth="1"/>
    <col min="6657" max="6657" width="8.7109375" style="57" customWidth="1"/>
    <col min="6658" max="6658" width="2.28515625" style="57" customWidth="1"/>
    <col min="6659" max="6659" width="42.140625" style="57" bestFit="1" customWidth="1"/>
    <col min="6660" max="6660" width="5.85546875" style="57" customWidth="1"/>
    <col min="6661" max="6661" width="13.140625" style="57" bestFit="1" customWidth="1"/>
    <col min="6662" max="6662" width="6" style="57" customWidth="1"/>
    <col min="6663" max="6663" width="13.140625" style="57" bestFit="1" customWidth="1"/>
    <col min="6664" max="6664" width="6.140625" style="57" customWidth="1"/>
    <col min="6665" max="6665" width="13.140625" style="57" bestFit="1" customWidth="1"/>
    <col min="6666" max="6666" width="6.140625" style="57" customWidth="1"/>
    <col min="6667" max="6668" width="13.140625" style="57" bestFit="1" customWidth="1"/>
    <col min="6669" max="6669" width="6.140625" style="57" customWidth="1"/>
    <col min="6670" max="6670" width="13.140625" style="57" bestFit="1" customWidth="1"/>
    <col min="6671" max="6671" width="15" style="57" bestFit="1" customWidth="1"/>
    <col min="6672" max="6672" width="5.28515625" style="57" customWidth="1"/>
    <col min="6673" max="6673" width="4.42578125" style="57" customWidth="1"/>
    <col min="6674" max="6674" width="3.85546875" style="57" customWidth="1"/>
    <col min="6675" max="6675" width="5.28515625" style="57" customWidth="1"/>
    <col min="6676" max="6676" width="5" style="57" customWidth="1"/>
    <col min="6677" max="6910" width="14.5703125" style="57"/>
    <col min="6911" max="6911" width="4.140625" style="57" customWidth="1"/>
    <col min="6912" max="6912" width="5.28515625" style="57" customWidth="1"/>
    <col min="6913" max="6913" width="8.7109375" style="57" customWidth="1"/>
    <col min="6914" max="6914" width="2.28515625" style="57" customWidth="1"/>
    <col min="6915" max="6915" width="42.140625" style="57" bestFit="1" customWidth="1"/>
    <col min="6916" max="6916" width="5.85546875" style="57" customWidth="1"/>
    <col min="6917" max="6917" width="13.140625" style="57" bestFit="1" customWidth="1"/>
    <col min="6918" max="6918" width="6" style="57" customWidth="1"/>
    <col min="6919" max="6919" width="13.140625" style="57" bestFit="1" customWidth="1"/>
    <col min="6920" max="6920" width="6.140625" style="57" customWidth="1"/>
    <col min="6921" max="6921" width="13.140625" style="57" bestFit="1" customWidth="1"/>
    <col min="6922" max="6922" width="6.140625" style="57" customWidth="1"/>
    <col min="6923" max="6924" width="13.140625" style="57" bestFit="1" customWidth="1"/>
    <col min="6925" max="6925" width="6.140625" style="57" customWidth="1"/>
    <col min="6926" max="6926" width="13.140625" style="57" bestFit="1" customWidth="1"/>
    <col min="6927" max="6927" width="15" style="57" bestFit="1" customWidth="1"/>
    <col min="6928" max="6928" width="5.28515625" style="57" customWidth="1"/>
    <col min="6929" max="6929" width="4.42578125" style="57" customWidth="1"/>
    <col min="6930" max="6930" width="3.85546875" style="57" customWidth="1"/>
    <col min="6931" max="6931" width="5.28515625" style="57" customWidth="1"/>
    <col min="6932" max="6932" width="5" style="57" customWidth="1"/>
    <col min="6933" max="7166" width="14.5703125" style="57"/>
    <col min="7167" max="7167" width="4.140625" style="57" customWidth="1"/>
    <col min="7168" max="7168" width="5.28515625" style="57" customWidth="1"/>
    <col min="7169" max="7169" width="8.7109375" style="57" customWidth="1"/>
    <col min="7170" max="7170" width="2.28515625" style="57" customWidth="1"/>
    <col min="7171" max="7171" width="42.140625" style="57" bestFit="1" customWidth="1"/>
    <col min="7172" max="7172" width="5.85546875" style="57" customWidth="1"/>
    <col min="7173" max="7173" width="13.140625" style="57" bestFit="1" customWidth="1"/>
    <col min="7174" max="7174" width="6" style="57" customWidth="1"/>
    <col min="7175" max="7175" width="13.140625" style="57" bestFit="1" customWidth="1"/>
    <col min="7176" max="7176" width="6.140625" style="57" customWidth="1"/>
    <col min="7177" max="7177" width="13.140625" style="57" bestFit="1" customWidth="1"/>
    <col min="7178" max="7178" width="6.140625" style="57" customWidth="1"/>
    <col min="7179" max="7180" width="13.140625" style="57" bestFit="1" customWidth="1"/>
    <col min="7181" max="7181" width="6.140625" style="57" customWidth="1"/>
    <col min="7182" max="7182" width="13.140625" style="57" bestFit="1" customWidth="1"/>
    <col min="7183" max="7183" width="15" style="57" bestFit="1" customWidth="1"/>
    <col min="7184" max="7184" width="5.28515625" style="57" customWidth="1"/>
    <col min="7185" max="7185" width="4.42578125" style="57" customWidth="1"/>
    <col min="7186" max="7186" width="3.85546875" style="57" customWidth="1"/>
    <col min="7187" max="7187" width="5.28515625" style="57" customWidth="1"/>
    <col min="7188" max="7188" width="5" style="57" customWidth="1"/>
    <col min="7189" max="7422" width="14.5703125" style="57"/>
    <col min="7423" max="7423" width="4.140625" style="57" customWidth="1"/>
    <col min="7424" max="7424" width="5.28515625" style="57" customWidth="1"/>
    <col min="7425" max="7425" width="8.7109375" style="57" customWidth="1"/>
    <col min="7426" max="7426" width="2.28515625" style="57" customWidth="1"/>
    <col min="7427" max="7427" width="42.140625" style="57" bestFit="1" customWidth="1"/>
    <col min="7428" max="7428" width="5.85546875" style="57" customWidth="1"/>
    <col min="7429" max="7429" width="13.140625" style="57" bestFit="1" customWidth="1"/>
    <col min="7430" max="7430" width="6" style="57" customWidth="1"/>
    <col min="7431" max="7431" width="13.140625" style="57" bestFit="1" customWidth="1"/>
    <col min="7432" max="7432" width="6.140625" style="57" customWidth="1"/>
    <col min="7433" max="7433" width="13.140625" style="57" bestFit="1" customWidth="1"/>
    <col min="7434" max="7434" width="6.140625" style="57" customWidth="1"/>
    <col min="7435" max="7436" width="13.140625" style="57" bestFit="1" customWidth="1"/>
    <col min="7437" max="7437" width="6.140625" style="57" customWidth="1"/>
    <col min="7438" max="7438" width="13.140625" style="57" bestFit="1" customWidth="1"/>
    <col min="7439" max="7439" width="15" style="57" bestFit="1" customWidth="1"/>
    <col min="7440" max="7440" width="5.28515625" style="57" customWidth="1"/>
    <col min="7441" max="7441" width="4.42578125" style="57" customWidth="1"/>
    <col min="7442" max="7442" width="3.85546875" style="57" customWidth="1"/>
    <col min="7443" max="7443" width="5.28515625" style="57" customWidth="1"/>
    <col min="7444" max="7444" width="5" style="57" customWidth="1"/>
    <col min="7445" max="7678" width="14.5703125" style="57"/>
    <col min="7679" max="7679" width="4.140625" style="57" customWidth="1"/>
    <col min="7680" max="7680" width="5.28515625" style="57" customWidth="1"/>
    <col min="7681" max="7681" width="8.7109375" style="57" customWidth="1"/>
    <col min="7682" max="7682" width="2.28515625" style="57" customWidth="1"/>
    <col min="7683" max="7683" width="42.140625" style="57" bestFit="1" customWidth="1"/>
    <col min="7684" max="7684" width="5.85546875" style="57" customWidth="1"/>
    <col min="7685" max="7685" width="13.140625" style="57" bestFit="1" customWidth="1"/>
    <col min="7686" max="7686" width="6" style="57" customWidth="1"/>
    <col min="7687" max="7687" width="13.140625" style="57" bestFit="1" customWidth="1"/>
    <col min="7688" max="7688" width="6.140625" style="57" customWidth="1"/>
    <col min="7689" max="7689" width="13.140625" style="57" bestFit="1" customWidth="1"/>
    <col min="7690" max="7690" width="6.140625" style="57" customWidth="1"/>
    <col min="7691" max="7692" width="13.140625" style="57" bestFit="1" customWidth="1"/>
    <col min="7693" max="7693" width="6.140625" style="57" customWidth="1"/>
    <col min="7694" max="7694" width="13.140625" style="57" bestFit="1" customWidth="1"/>
    <col min="7695" max="7695" width="15" style="57" bestFit="1" customWidth="1"/>
    <col min="7696" max="7696" width="5.28515625" style="57" customWidth="1"/>
    <col min="7697" max="7697" width="4.42578125" style="57" customWidth="1"/>
    <col min="7698" max="7698" width="3.85546875" style="57" customWidth="1"/>
    <col min="7699" max="7699" width="5.28515625" style="57" customWidth="1"/>
    <col min="7700" max="7700" width="5" style="57" customWidth="1"/>
    <col min="7701" max="7934" width="14.5703125" style="57"/>
    <col min="7935" max="7935" width="4.140625" style="57" customWidth="1"/>
    <col min="7936" max="7936" width="5.28515625" style="57" customWidth="1"/>
    <col min="7937" max="7937" width="8.7109375" style="57" customWidth="1"/>
    <col min="7938" max="7938" width="2.28515625" style="57" customWidth="1"/>
    <col min="7939" max="7939" width="42.140625" style="57" bestFit="1" customWidth="1"/>
    <col min="7940" max="7940" width="5.85546875" style="57" customWidth="1"/>
    <col min="7941" max="7941" width="13.140625" style="57" bestFit="1" customWidth="1"/>
    <col min="7942" max="7942" width="6" style="57" customWidth="1"/>
    <col min="7943" max="7943" width="13.140625" style="57" bestFit="1" customWidth="1"/>
    <col min="7944" max="7944" width="6.140625" style="57" customWidth="1"/>
    <col min="7945" max="7945" width="13.140625" style="57" bestFit="1" customWidth="1"/>
    <col min="7946" max="7946" width="6.140625" style="57" customWidth="1"/>
    <col min="7947" max="7948" width="13.140625" style="57" bestFit="1" customWidth="1"/>
    <col min="7949" max="7949" width="6.140625" style="57" customWidth="1"/>
    <col min="7950" max="7950" width="13.140625" style="57" bestFit="1" customWidth="1"/>
    <col min="7951" max="7951" width="15" style="57" bestFit="1" customWidth="1"/>
    <col min="7952" max="7952" width="5.28515625" style="57" customWidth="1"/>
    <col min="7953" max="7953" width="4.42578125" style="57" customWidth="1"/>
    <col min="7954" max="7954" width="3.85546875" style="57" customWidth="1"/>
    <col min="7955" max="7955" width="5.28515625" style="57" customWidth="1"/>
    <col min="7956" max="7956" width="5" style="57" customWidth="1"/>
    <col min="7957" max="8190" width="14.5703125" style="57"/>
    <col min="8191" max="8191" width="4.140625" style="57" customWidth="1"/>
    <col min="8192" max="8192" width="5.28515625" style="57" customWidth="1"/>
    <col min="8193" max="8193" width="8.7109375" style="57" customWidth="1"/>
    <col min="8194" max="8194" width="2.28515625" style="57" customWidth="1"/>
    <col min="8195" max="8195" width="42.140625" style="57" bestFit="1" customWidth="1"/>
    <col min="8196" max="8196" width="5.85546875" style="57" customWidth="1"/>
    <col min="8197" max="8197" width="13.140625" style="57" bestFit="1" customWidth="1"/>
    <col min="8198" max="8198" width="6" style="57" customWidth="1"/>
    <col min="8199" max="8199" width="13.140625" style="57" bestFit="1" customWidth="1"/>
    <col min="8200" max="8200" width="6.140625" style="57" customWidth="1"/>
    <col min="8201" max="8201" width="13.140625" style="57" bestFit="1" customWidth="1"/>
    <col min="8202" max="8202" width="6.140625" style="57" customWidth="1"/>
    <col min="8203" max="8204" width="13.140625" style="57" bestFit="1" customWidth="1"/>
    <col min="8205" max="8205" width="6.140625" style="57" customWidth="1"/>
    <col min="8206" max="8206" width="13.140625" style="57" bestFit="1" customWidth="1"/>
    <col min="8207" max="8207" width="15" style="57" bestFit="1" customWidth="1"/>
    <col min="8208" max="8208" width="5.28515625" style="57" customWidth="1"/>
    <col min="8209" max="8209" width="4.42578125" style="57" customWidth="1"/>
    <col min="8210" max="8210" width="3.85546875" style="57" customWidth="1"/>
    <col min="8211" max="8211" width="5.28515625" style="57" customWidth="1"/>
    <col min="8212" max="8212" width="5" style="57" customWidth="1"/>
    <col min="8213" max="8446" width="14.5703125" style="57"/>
    <col min="8447" max="8447" width="4.140625" style="57" customWidth="1"/>
    <col min="8448" max="8448" width="5.28515625" style="57" customWidth="1"/>
    <col min="8449" max="8449" width="8.7109375" style="57" customWidth="1"/>
    <col min="8450" max="8450" width="2.28515625" style="57" customWidth="1"/>
    <col min="8451" max="8451" width="42.140625" style="57" bestFit="1" customWidth="1"/>
    <col min="8452" max="8452" width="5.85546875" style="57" customWidth="1"/>
    <col min="8453" max="8453" width="13.140625" style="57" bestFit="1" customWidth="1"/>
    <col min="8454" max="8454" width="6" style="57" customWidth="1"/>
    <col min="8455" max="8455" width="13.140625" style="57" bestFit="1" customWidth="1"/>
    <col min="8456" max="8456" width="6.140625" style="57" customWidth="1"/>
    <col min="8457" max="8457" width="13.140625" style="57" bestFit="1" customWidth="1"/>
    <col min="8458" max="8458" width="6.140625" style="57" customWidth="1"/>
    <col min="8459" max="8460" width="13.140625" style="57" bestFit="1" customWidth="1"/>
    <col min="8461" max="8461" width="6.140625" style="57" customWidth="1"/>
    <col min="8462" max="8462" width="13.140625" style="57" bestFit="1" customWidth="1"/>
    <col min="8463" max="8463" width="15" style="57" bestFit="1" customWidth="1"/>
    <col min="8464" max="8464" width="5.28515625" style="57" customWidth="1"/>
    <col min="8465" max="8465" width="4.42578125" style="57" customWidth="1"/>
    <col min="8466" max="8466" width="3.85546875" style="57" customWidth="1"/>
    <col min="8467" max="8467" width="5.28515625" style="57" customWidth="1"/>
    <col min="8468" max="8468" width="5" style="57" customWidth="1"/>
    <col min="8469" max="8702" width="14.5703125" style="57"/>
    <col min="8703" max="8703" width="4.140625" style="57" customWidth="1"/>
    <col min="8704" max="8704" width="5.28515625" style="57" customWidth="1"/>
    <col min="8705" max="8705" width="8.7109375" style="57" customWidth="1"/>
    <col min="8706" max="8706" width="2.28515625" style="57" customWidth="1"/>
    <col min="8707" max="8707" width="42.140625" style="57" bestFit="1" customWidth="1"/>
    <col min="8708" max="8708" width="5.85546875" style="57" customWidth="1"/>
    <col min="8709" max="8709" width="13.140625" style="57" bestFit="1" customWidth="1"/>
    <col min="8710" max="8710" width="6" style="57" customWidth="1"/>
    <col min="8711" max="8711" width="13.140625" style="57" bestFit="1" customWidth="1"/>
    <col min="8712" max="8712" width="6.140625" style="57" customWidth="1"/>
    <col min="8713" max="8713" width="13.140625" style="57" bestFit="1" customWidth="1"/>
    <col min="8714" max="8714" width="6.140625" style="57" customWidth="1"/>
    <col min="8715" max="8716" width="13.140625" style="57" bestFit="1" customWidth="1"/>
    <col min="8717" max="8717" width="6.140625" style="57" customWidth="1"/>
    <col min="8718" max="8718" width="13.140625" style="57" bestFit="1" customWidth="1"/>
    <col min="8719" max="8719" width="15" style="57" bestFit="1" customWidth="1"/>
    <col min="8720" max="8720" width="5.28515625" style="57" customWidth="1"/>
    <col min="8721" max="8721" width="4.42578125" style="57" customWidth="1"/>
    <col min="8722" max="8722" width="3.85546875" style="57" customWidth="1"/>
    <col min="8723" max="8723" width="5.28515625" style="57" customWidth="1"/>
    <col min="8724" max="8724" width="5" style="57" customWidth="1"/>
    <col min="8725" max="8958" width="14.5703125" style="57"/>
    <col min="8959" max="8959" width="4.140625" style="57" customWidth="1"/>
    <col min="8960" max="8960" width="5.28515625" style="57" customWidth="1"/>
    <col min="8961" max="8961" width="8.7109375" style="57" customWidth="1"/>
    <col min="8962" max="8962" width="2.28515625" style="57" customWidth="1"/>
    <col min="8963" max="8963" width="42.140625" style="57" bestFit="1" customWidth="1"/>
    <col min="8964" max="8964" width="5.85546875" style="57" customWidth="1"/>
    <col min="8965" max="8965" width="13.140625" style="57" bestFit="1" customWidth="1"/>
    <col min="8966" max="8966" width="6" style="57" customWidth="1"/>
    <col min="8967" max="8967" width="13.140625" style="57" bestFit="1" customWidth="1"/>
    <col min="8968" max="8968" width="6.140625" style="57" customWidth="1"/>
    <col min="8969" max="8969" width="13.140625" style="57" bestFit="1" customWidth="1"/>
    <col min="8970" max="8970" width="6.140625" style="57" customWidth="1"/>
    <col min="8971" max="8972" width="13.140625" style="57" bestFit="1" customWidth="1"/>
    <col min="8973" max="8973" width="6.140625" style="57" customWidth="1"/>
    <col min="8974" max="8974" width="13.140625" style="57" bestFit="1" customWidth="1"/>
    <col min="8975" max="8975" width="15" style="57" bestFit="1" customWidth="1"/>
    <col min="8976" max="8976" width="5.28515625" style="57" customWidth="1"/>
    <col min="8977" max="8977" width="4.42578125" style="57" customWidth="1"/>
    <col min="8978" max="8978" width="3.85546875" style="57" customWidth="1"/>
    <col min="8979" max="8979" width="5.28515625" style="57" customWidth="1"/>
    <col min="8980" max="8980" width="5" style="57" customWidth="1"/>
    <col min="8981" max="9214" width="14.5703125" style="57"/>
    <col min="9215" max="9215" width="4.140625" style="57" customWidth="1"/>
    <col min="9216" max="9216" width="5.28515625" style="57" customWidth="1"/>
    <col min="9217" max="9217" width="8.7109375" style="57" customWidth="1"/>
    <col min="9218" max="9218" width="2.28515625" style="57" customWidth="1"/>
    <col min="9219" max="9219" width="42.140625" style="57" bestFit="1" customWidth="1"/>
    <col min="9220" max="9220" width="5.85546875" style="57" customWidth="1"/>
    <col min="9221" max="9221" width="13.140625" style="57" bestFit="1" customWidth="1"/>
    <col min="9222" max="9222" width="6" style="57" customWidth="1"/>
    <col min="9223" max="9223" width="13.140625" style="57" bestFit="1" customWidth="1"/>
    <col min="9224" max="9224" width="6.140625" style="57" customWidth="1"/>
    <col min="9225" max="9225" width="13.140625" style="57" bestFit="1" customWidth="1"/>
    <col min="9226" max="9226" width="6.140625" style="57" customWidth="1"/>
    <col min="9227" max="9228" width="13.140625" style="57" bestFit="1" customWidth="1"/>
    <col min="9229" max="9229" width="6.140625" style="57" customWidth="1"/>
    <col min="9230" max="9230" width="13.140625" style="57" bestFit="1" customWidth="1"/>
    <col min="9231" max="9231" width="15" style="57" bestFit="1" customWidth="1"/>
    <col min="9232" max="9232" width="5.28515625" style="57" customWidth="1"/>
    <col min="9233" max="9233" width="4.42578125" style="57" customWidth="1"/>
    <col min="9234" max="9234" width="3.85546875" style="57" customWidth="1"/>
    <col min="9235" max="9235" width="5.28515625" style="57" customWidth="1"/>
    <col min="9236" max="9236" width="5" style="57" customWidth="1"/>
    <col min="9237" max="9470" width="14.5703125" style="57"/>
    <col min="9471" max="9471" width="4.140625" style="57" customWidth="1"/>
    <col min="9472" max="9472" width="5.28515625" style="57" customWidth="1"/>
    <col min="9473" max="9473" width="8.7109375" style="57" customWidth="1"/>
    <col min="9474" max="9474" width="2.28515625" style="57" customWidth="1"/>
    <col min="9475" max="9475" width="42.140625" style="57" bestFit="1" customWidth="1"/>
    <col min="9476" max="9476" width="5.85546875" style="57" customWidth="1"/>
    <col min="9477" max="9477" width="13.140625" style="57" bestFit="1" customWidth="1"/>
    <col min="9478" max="9478" width="6" style="57" customWidth="1"/>
    <col min="9479" max="9479" width="13.140625" style="57" bestFit="1" customWidth="1"/>
    <col min="9480" max="9480" width="6.140625" style="57" customWidth="1"/>
    <col min="9481" max="9481" width="13.140625" style="57" bestFit="1" customWidth="1"/>
    <col min="9482" max="9482" width="6.140625" style="57" customWidth="1"/>
    <col min="9483" max="9484" width="13.140625" style="57" bestFit="1" customWidth="1"/>
    <col min="9485" max="9485" width="6.140625" style="57" customWidth="1"/>
    <col min="9486" max="9486" width="13.140625" style="57" bestFit="1" customWidth="1"/>
    <col min="9487" max="9487" width="15" style="57" bestFit="1" customWidth="1"/>
    <col min="9488" max="9488" width="5.28515625" style="57" customWidth="1"/>
    <col min="9489" max="9489" width="4.42578125" style="57" customWidth="1"/>
    <col min="9490" max="9490" width="3.85546875" style="57" customWidth="1"/>
    <col min="9491" max="9491" width="5.28515625" style="57" customWidth="1"/>
    <col min="9492" max="9492" width="5" style="57" customWidth="1"/>
    <col min="9493" max="9726" width="14.5703125" style="57"/>
    <col min="9727" max="9727" width="4.140625" style="57" customWidth="1"/>
    <col min="9728" max="9728" width="5.28515625" style="57" customWidth="1"/>
    <col min="9729" max="9729" width="8.7109375" style="57" customWidth="1"/>
    <col min="9730" max="9730" width="2.28515625" style="57" customWidth="1"/>
    <col min="9731" max="9731" width="42.140625" style="57" bestFit="1" customWidth="1"/>
    <col min="9732" max="9732" width="5.85546875" style="57" customWidth="1"/>
    <col min="9733" max="9733" width="13.140625" style="57" bestFit="1" customWidth="1"/>
    <col min="9734" max="9734" width="6" style="57" customWidth="1"/>
    <col min="9735" max="9735" width="13.140625" style="57" bestFit="1" customWidth="1"/>
    <col min="9736" max="9736" width="6.140625" style="57" customWidth="1"/>
    <col min="9737" max="9737" width="13.140625" style="57" bestFit="1" customWidth="1"/>
    <col min="9738" max="9738" width="6.140625" style="57" customWidth="1"/>
    <col min="9739" max="9740" width="13.140625" style="57" bestFit="1" customWidth="1"/>
    <col min="9741" max="9741" width="6.140625" style="57" customWidth="1"/>
    <col min="9742" max="9742" width="13.140625" style="57" bestFit="1" customWidth="1"/>
    <col min="9743" max="9743" width="15" style="57" bestFit="1" customWidth="1"/>
    <col min="9744" max="9744" width="5.28515625" style="57" customWidth="1"/>
    <col min="9745" max="9745" width="4.42578125" style="57" customWidth="1"/>
    <col min="9746" max="9746" width="3.85546875" style="57" customWidth="1"/>
    <col min="9747" max="9747" width="5.28515625" style="57" customWidth="1"/>
    <col min="9748" max="9748" width="5" style="57" customWidth="1"/>
    <col min="9749" max="9982" width="14.5703125" style="57"/>
    <col min="9983" max="9983" width="4.140625" style="57" customWidth="1"/>
    <col min="9984" max="9984" width="5.28515625" style="57" customWidth="1"/>
    <col min="9985" max="9985" width="8.7109375" style="57" customWidth="1"/>
    <col min="9986" max="9986" width="2.28515625" style="57" customWidth="1"/>
    <col min="9987" max="9987" width="42.140625" style="57" bestFit="1" customWidth="1"/>
    <col min="9988" max="9988" width="5.85546875" style="57" customWidth="1"/>
    <col min="9989" max="9989" width="13.140625" style="57" bestFit="1" customWidth="1"/>
    <col min="9990" max="9990" width="6" style="57" customWidth="1"/>
    <col min="9991" max="9991" width="13.140625" style="57" bestFit="1" customWidth="1"/>
    <col min="9992" max="9992" width="6.140625" style="57" customWidth="1"/>
    <col min="9993" max="9993" width="13.140625" style="57" bestFit="1" customWidth="1"/>
    <col min="9994" max="9994" width="6.140625" style="57" customWidth="1"/>
    <col min="9995" max="9996" width="13.140625" style="57" bestFit="1" customWidth="1"/>
    <col min="9997" max="9997" width="6.140625" style="57" customWidth="1"/>
    <col min="9998" max="9998" width="13.140625" style="57" bestFit="1" customWidth="1"/>
    <col min="9999" max="9999" width="15" style="57" bestFit="1" customWidth="1"/>
    <col min="10000" max="10000" width="5.28515625" style="57" customWidth="1"/>
    <col min="10001" max="10001" width="4.42578125" style="57" customWidth="1"/>
    <col min="10002" max="10002" width="3.85546875" style="57" customWidth="1"/>
    <col min="10003" max="10003" width="5.28515625" style="57" customWidth="1"/>
    <col min="10004" max="10004" width="5" style="57" customWidth="1"/>
    <col min="10005" max="10238" width="14.5703125" style="57"/>
    <col min="10239" max="10239" width="4.140625" style="57" customWidth="1"/>
    <col min="10240" max="10240" width="5.28515625" style="57" customWidth="1"/>
    <col min="10241" max="10241" width="8.7109375" style="57" customWidth="1"/>
    <col min="10242" max="10242" width="2.28515625" style="57" customWidth="1"/>
    <col min="10243" max="10243" width="42.140625" style="57" bestFit="1" customWidth="1"/>
    <col min="10244" max="10244" width="5.85546875" style="57" customWidth="1"/>
    <col min="10245" max="10245" width="13.140625" style="57" bestFit="1" customWidth="1"/>
    <col min="10246" max="10246" width="6" style="57" customWidth="1"/>
    <col min="10247" max="10247" width="13.140625" style="57" bestFit="1" customWidth="1"/>
    <col min="10248" max="10248" width="6.140625" style="57" customWidth="1"/>
    <col min="10249" max="10249" width="13.140625" style="57" bestFit="1" customWidth="1"/>
    <col min="10250" max="10250" width="6.140625" style="57" customWidth="1"/>
    <col min="10251" max="10252" width="13.140625" style="57" bestFit="1" customWidth="1"/>
    <col min="10253" max="10253" width="6.140625" style="57" customWidth="1"/>
    <col min="10254" max="10254" width="13.140625" style="57" bestFit="1" customWidth="1"/>
    <col min="10255" max="10255" width="15" style="57" bestFit="1" customWidth="1"/>
    <col min="10256" max="10256" width="5.28515625" style="57" customWidth="1"/>
    <col min="10257" max="10257" width="4.42578125" style="57" customWidth="1"/>
    <col min="10258" max="10258" width="3.85546875" style="57" customWidth="1"/>
    <col min="10259" max="10259" width="5.28515625" style="57" customWidth="1"/>
    <col min="10260" max="10260" width="5" style="57" customWidth="1"/>
    <col min="10261" max="10494" width="14.5703125" style="57"/>
    <col min="10495" max="10495" width="4.140625" style="57" customWidth="1"/>
    <col min="10496" max="10496" width="5.28515625" style="57" customWidth="1"/>
    <col min="10497" max="10497" width="8.7109375" style="57" customWidth="1"/>
    <col min="10498" max="10498" width="2.28515625" style="57" customWidth="1"/>
    <col min="10499" max="10499" width="42.140625" style="57" bestFit="1" customWidth="1"/>
    <col min="10500" max="10500" width="5.85546875" style="57" customWidth="1"/>
    <col min="10501" max="10501" width="13.140625" style="57" bestFit="1" customWidth="1"/>
    <col min="10502" max="10502" width="6" style="57" customWidth="1"/>
    <col min="10503" max="10503" width="13.140625" style="57" bestFit="1" customWidth="1"/>
    <col min="10504" max="10504" width="6.140625" style="57" customWidth="1"/>
    <col min="10505" max="10505" width="13.140625" style="57" bestFit="1" customWidth="1"/>
    <col min="10506" max="10506" width="6.140625" style="57" customWidth="1"/>
    <col min="10507" max="10508" width="13.140625" style="57" bestFit="1" customWidth="1"/>
    <col min="10509" max="10509" width="6.140625" style="57" customWidth="1"/>
    <col min="10510" max="10510" width="13.140625" style="57" bestFit="1" customWidth="1"/>
    <col min="10511" max="10511" width="15" style="57" bestFit="1" customWidth="1"/>
    <col min="10512" max="10512" width="5.28515625" style="57" customWidth="1"/>
    <col min="10513" max="10513" width="4.42578125" style="57" customWidth="1"/>
    <col min="10514" max="10514" width="3.85546875" style="57" customWidth="1"/>
    <col min="10515" max="10515" width="5.28515625" style="57" customWidth="1"/>
    <col min="10516" max="10516" width="5" style="57" customWidth="1"/>
    <col min="10517" max="10750" width="14.5703125" style="57"/>
    <col min="10751" max="10751" width="4.140625" style="57" customWidth="1"/>
    <col min="10752" max="10752" width="5.28515625" style="57" customWidth="1"/>
    <col min="10753" max="10753" width="8.7109375" style="57" customWidth="1"/>
    <col min="10754" max="10754" width="2.28515625" style="57" customWidth="1"/>
    <col min="10755" max="10755" width="42.140625" style="57" bestFit="1" customWidth="1"/>
    <col min="10756" max="10756" width="5.85546875" style="57" customWidth="1"/>
    <col min="10757" max="10757" width="13.140625" style="57" bestFit="1" customWidth="1"/>
    <col min="10758" max="10758" width="6" style="57" customWidth="1"/>
    <col min="10759" max="10759" width="13.140625" style="57" bestFit="1" customWidth="1"/>
    <col min="10760" max="10760" width="6.140625" style="57" customWidth="1"/>
    <col min="10761" max="10761" width="13.140625" style="57" bestFit="1" customWidth="1"/>
    <col min="10762" max="10762" width="6.140625" style="57" customWidth="1"/>
    <col min="10763" max="10764" width="13.140625" style="57" bestFit="1" customWidth="1"/>
    <col min="10765" max="10765" width="6.140625" style="57" customWidth="1"/>
    <col min="10766" max="10766" width="13.140625" style="57" bestFit="1" customWidth="1"/>
    <col min="10767" max="10767" width="15" style="57" bestFit="1" customWidth="1"/>
    <col min="10768" max="10768" width="5.28515625" style="57" customWidth="1"/>
    <col min="10769" max="10769" width="4.42578125" style="57" customWidth="1"/>
    <col min="10770" max="10770" width="3.85546875" style="57" customWidth="1"/>
    <col min="10771" max="10771" width="5.28515625" style="57" customWidth="1"/>
    <col min="10772" max="10772" width="5" style="57" customWidth="1"/>
    <col min="10773" max="11006" width="14.5703125" style="57"/>
    <col min="11007" max="11007" width="4.140625" style="57" customWidth="1"/>
    <col min="11008" max="11008" width="5.28515625" style="57" customWidth="1"/>
    <col min="11009" max="11009" width="8.7109375" style="57" customWidth="1"/>
    <col min="11010" max="11010" width="2.28515625" style="57" customWidth="1"/>
    <col min="11011" max="11011" width="42.140625" style="57" bestFit="1" customWidth="1"/>
    <col min="11012" max="11012" width="5.85546875" style="57" customWidth="1"/>
    <col min="11013" max="11013" width="13.140625" style="57" bestFit="1" customWidth="1"/>
    <col min="11014" max="11014" width="6" style="57" customWidth="1"/>
    <col min="11015" max="11015" width="13.140625" style="57" bestFit="1" customWidth="1"/>
    <col min="11016" max="11016" width="6.140625" style="57" customWidth="1"/>
    <col min="11017" max="11017" width="13.140625" style="57" bestFit="1" customWidth="1"/>
    <col min="11018" max="11018" width="6.140625" style="57" customWidth="1"/>
    <col min="11019" max="11020" width="13.140625" style="57" bestFit="1" customWidth="1"/>
    <col min="11021" max="11021" width="6.140625" style="57" customWidth="1"/>
    <col min="11022" max="11022" width="13.140625" style="57" bestFit="1" customWidth="1"/>
    <col min="11023" max="11023" width="15" style="57" bestFit="1" customWidth="1"/>
    <col min="11024" max="11024" width="5.28515625" style="57" customWidth="1"/>
    <col min="11025" max="11025" width="4.42578125" style="57" customWidth="1"/>
    <col min="11026" max="11026" width="3.85546875" style="57" customWidth="1"/>
    <col min="11027" max="11027" width="5.28515625" style="57" customWidth="1"/>
    <col min="11028" max="11028" width="5" style="57" customWidth="1"/>
    <col min="11029" max="11262" width="14.5703125" style="57"/>
    <col min="11263" max="11263" width="4.140625" style="57" customWidth="1"/>
    <col min="11264" max="11264" width="5.28515625" style="57" customWidth="1"/>
    <col min="11265" max="11265" width="8.7109375" style="57" customWidth="1"/>
    <col min="11266" max="11266" width="2.28515625" style="57" customWidth="1"/>
    <col min="11267" max="11267" width="42.140625" style="57" bestFit="1" customWidth="1"/>
    <col min="11268" max="11268" width="5.85546875" style="57" customWidth="1"/>
    <col min="11269" max="11269" width="13.140625" style="57" bestFit="1" customWidth="1"/>
    <col min="11270" max="11270" width="6" style="57" customWidth="1"/>
    <col min="11271" max="11271" width="13.140625" style="57" bestFit="1" customWidth="1"/>
    <col min="11272" max="11272" width="6.140625" style="57" customWidth="1"/>
    <col min="11273" max="11273" width="13.140625" style="57" bestFit="1" customWidth="1"/>
    <col min="11274" max="11274" width="6.140625" style="57" customWidth="1"/>
    <col min="11275" max="11276" width="13.140625" style="57" bestFit="1" customWidth="1"/>
    <col min="11277" max="11277" width="6.140625" style="57" customWidth="1"/>
    <col min="11278" max="11278" width="13.140625" style="57" bestFit="1" customWidth="1"/>
    <col min="11279" max="11279" width="15" style="57" bestFit="1" customWidth="1"/>
    <col min="11280" max="11280" width="5.28515625" style="57" customWidth="1"/>
    <col min="11281" max="11281" width="4.42578125" style="57" customWidth="1"/>
    <col min="11282" max="11282" width="3.85546875" style="57" customWidth="1"/>
    <col min="11283" max="11283" width="5.28515625" style="57" customWidth="1"/>
    <col min="11284" max="11284" width="5" style="57" customWidth="1"/>
    <col min="11285" max="11518" width="14.5703125" style="57"/>
    <col min="11519" max="11519" width="4.140625" style="57" customWidth="1"/>
    <col min="11520" max="11520" width="5.28515625" style="57" customWidth="1"/>
    <col min="11521" max="11521" width="8.7109375" style="57" customWidth="1"/>
    <col min="11522" max="11522" width="2.28515625" style="57" customWidth="1"/>
    <col min="11523" max="11523" width="42.140625" style="57" bestFit="1" customWidth="1"/>
    <col min="11524" max="11524" width="5.85546875" style="57" customWidth="1"/>
    <col min="11525" max="11525" width="13.140625" style="57" bestFit="1" customWidth="1"/>
    <col min="11526" max="11526" width="6" style="57" customWidth="1"/>
    <col min="11527" max="11527" width="13.140625" style="57" bestFit="1" customWidth="1"/>
    <col min="11528" max="11528" width="6.140625" style="57" customWidth="1"/>
    <col min="11529" max="11529" width="13.140625" style="57" bestFit="1" customWidth="1"/>
    <col min="11530" max="11530" width="6.140625" style="57" customWidth="1"/>
    <col min="11531" max="11532" width="13.140625" style="57" bestFit="1" customWidth="1"/>
    <col min="11533" max="11533" width="6.140625" style="57" customWidth="1"/>
    <col min="11534" max="11534" width="13.140625" style="57" bestFit="1" customWidth="1"/>
    <col min="11535" max="11535" width="15" style="57" bestFit="1" customWidth="1"/>
    <col min="11536" max="11536" width="5.28515625" style="57" customWidth="1"/>
    <col min="11537" max="11537" width="4.42578125" style="57" customWidth="1"/>
    <col min="11538" max="11538" width="3.85546875" style="57" customWidth="1"/>
    <col min="11539" max="11539" width="5.28515625" style="57" customWidth="1"/>
    <col min="11540" max="11540" width="5" style="57" customWidth="1"/>
    <col min="11541" max="11774" width="14.5703125" style="57"/>
    <col min="11775" max="11775" width="4.140625" style="57" customWidth="1"/>
    <col min="11776" max="11776" width="5.28515625" style="57" customWidth="1"/>
    <col min="11777" max="11777" width="8.7109375" style="57" customWidth="1"/>
    <col min="11778" max="11778" width="2.28515625" style="57" customWidth="1"/>
    <col min="11779" max="11779" width="42.140625" style="57" bestFit="1" customWidth="1"/>
    <col min="11780" max="11780" width="5.85546875" style="57" customWidth="1"/>
    <col min="11781" max="11781" width="13.140625" style="57" bestFit="1" customWidth="1"/>
    <col min="11782" max="11782" width="6" style="57" customWidth="1"/>
    <col min="11783" max="11783" width="13.140625" style="57" bestFit="1" customWidth="1"/>
    <col min="11784" max="11784" width="6.140625" style="57" customWidth="1"/>
    <col min="11785" max="11785" width="13.140625" style="57" bestFit="1" customWidth="1"/>
    <col min="11786" max="11786" width="6.140625" style="57" customWidth="1"/>
    <col min="11787" max="11788" width="13.140625" style="57" bestFit="1" customWidth="1"/>
    <col min="11789" max="11789" width="6.140625" style="57" customWidth="1"/>
    <col min="11790" max="11790" width="13.140625" style="57" bestFit="1" customWidth="1"/>
    <col min="11791" max="11791" width="15" style="57" bestFit="1" customWidth="1"/>
    <col min="11792" max="11792" width="5.28515625" style="57" customWidth="1"/>
    <col min="11793" max="11793" width="4.42578125" style="57" customWidth="1"/>
    <col min="11794" max="11794" width="3.85546875" style="57" customWidth="1"/>
    <col min="11795" max="11795" width="5.28515625" style="57" customWidth="1"/>
    <col min="11796" max="11796" width="5" style="57" customWidth="1"/>
    <col min="11797" max="12030" width="14.5703125" style="57"/>
    <col min="12031" max="12031" width="4.140625" style="57" customWidth="1"/>
    <col min="12032" max="12032" width="5.28515625" style="57" customWidth="1"/>
    <col min="12033" max="12033" width="8.7109375" style="57" customWidth="1"/>
    <col min="12034" max="12034" width="2.28515625" style="57" customWidth="1"/>
    <col min="12035" max="12035" width="42.140625" style="57" bestFit="1" customWidth="1"/>
    <col min="12036" max="12036" width="5.85546875" style="57" customWidth="1"/>
    <col min="12037" max="12037" width="13.140625" style="57" bestFit="1" customWidth="1"/>
    <col min="12038" max="12038" width="6" style="57" customWidth="1"/>
    <col min="12039" max="12039" width="13.140625" style="57" bestFit="1" customWidth="1"/>
    <col min="12040" max="12040" width="6.140625" style="57" customWidth="1"/>
    <col min="12041" max="12041" width="13.140625" style="57" bestFit="1" customWidth="1"/>
    <col min="12042" max="12042" width="6.140625" style="57" customWidth="1"/>
    <col min="12043" max="12044" width="13.140625" style="57" bestFit="1" customWidth="1"/>
    <col min="12045" max="12045" width="6.140625" style="57" customWidth="1"/>
    <col min="12046" max="12046" width="13.140625" style="57" bestFit="1" customWidth="1"/>
    <col min="12047" max="12047" width="15" style="57" bestFit="1" customWidth="1"/>
    <col min="12048" max="12048" width="5.28515625" style="57" customWidth="1"/>
    <col min="12049" max="12049" width="4.42578125" style="57" customWidth="1"/>
    <col min="12050" max="12050" width="3.85546875" style="57" customWidth="1"/>
    <col min="12051" max="12051" width="5.28515625" style="57" customWidth="1"/>
    <col min="12052" max="12052" width="5" style="57" customWidth="1"/>
    <col min="12053" max="12286" width="14.5703125" style="57"/>
    <col min="12287" max="12287" width="4.140625" style="57" customWidth="1"/>
    <col min="12288" max="12288" width="5.28515625" style="57" customWidth="1"/>
    <col min="12289" max="12289" width="8.7109375" style="57" customWidth="1"/>
    <col min="12290" max="12290" width="2.28515625" style="57" customWidth="1"/>
    <col min="12291" max="12291" width="42.140625" style="57" bestFit="1" customWidth="1"/>
    <col min="12292" max="12292" width="5.85546875" style="57" customWidth="1"/>
    <col min="12293" max="12293" width="13.140625" style="57" bestFit="1" customWidth="1"/>
    <col min="12294" max="12294" width="6" style="57" customWidth="1"/>
    <col min="12295" max="12295" width="13.140625" style="57" bestFit="1" customWidth="1"/>
    <col min="12296" max="12296" width="6.140625" style="57" customWidth="1"/>
    <col min="12297" max="12297" width="13.140625" style="57" bestFit="1" customWidth="1"/>
    <col min="12298" max="12298" width="6.140625" style="57" customWidth="1"/>
    <col min="12299" max="12300" width="13.140625" style="57" bestFit="1" customWidth="1"/>
    <col min="12301" max="12301" width="6.140625" style="57" customWidth="1"/>
    <col min="12302" max="12302" width="13.140625" style="57" bestFit="1" customWidth="1"/>
    <col min="12303" max="12303" width="15" style="57" bestFit="1" customWidth="1"/>
    <col min="12304" max="12304" width="5.28515625" style="57" customWidth="1"/>
    <col min="12305" max="12305" width="4.42578125" style="57" customWidth="1"/>
    <col min="12306" max="12306" width="3.85546875" style="57" customWidth="1"/>
    <col min="12307" max="12307" width="5.28515625" style="57" customWidth="1"/>
    <col min="12308" max="12308" width="5" style="57" customWidth="1"/>
    <col min="12309" max="12542" width="14.5703125" style="57"/>
    <col min="12543" max="12543" width="4.140625" style="57" customWidth="1"/>
    <col min="12544" max="12544" width="5.28515625" style="57" customWidth="1"/>
    <col min="12545" max="12545" width="8.7109375" style="57" customWidth="1"/>
    <col min="12546" max="12546" width="2.28515625" style="57" customWidth="1"/>
    <col min="12547" max="12547" width="42.140625" style="57" bestFit="1" customWidth="1"/>
    <col min="12548" max="12548" width="5.85546875" style="57" customWidth="1"/>
    <col min="12549" max="12549" width="13.140625" style="57" bestFit="1" customWidth="1"/>
    <col min="12550" max="12550" width="6" style="57" customWidth="1"/>
    <col min="12551" max="12551" width="13.140625" style="57" bestFit="1" customWidth="1"/>
    <col min="12552" max="12552" width="6.140625" style="57" customWidth="1"/>
    <col min="12553" max="12553" width="13.140625" style="57" bestFit="1" customWidth="1"/>
    <col min="12554" max="12554" width="6.140625" style="57" customWidth="1"/>
    <col min="12555" max="12556" width="13.140625" style="57" bestFit="1" customWidth="1"/>
    <col min="12557" max="12557" width="6.140625" style="57" customWidth="1"/>
    <col min="12558" max="12558" width="13.140625" style="57" bestFit="1" customWidth="1"/>
    <col min="12559" max="12559" width="15" style="57" bestFit="1" customWidth="1"/>
    <col min="12560" max="12560" width="5.28515625" style="57" customWidth="1"/>
    <col min="12561" max="12561" width="4.42578125" style="57" customWidth="1"/>
    <col min="12562" max="12562" width="3.85546875" style="57" customWidth="1"/>
    <col min="12563" max="12563" width="5.28515625" style="57" customWidth="1"/>
    <col min="12564" max="12564" width="5" style="57" customWidth="1"/>
    <col min="12565" max="12798" width="14.5703125" style="57"/>
    <col min="12799" max="12799" width="4.140625" style="57" customWidth="1"/>
    <col min="12800" max="12800" width="5.28515625" style="57" customWidth="1"/>
    <col min="12801" max="12801" width="8.7109375" style="57" customWidth="1"/>
    <col min="12802" max="12802" width="2.28515625" style="57" customWidth="1"/>
    <col min="12803" max="12803" width="42.140625" style="57" bestFit="1" customWidth="1"/>
    <col min="12804" max="12804" width="5.85546875" style="57" customWidth="1"/>
    <col min="12805" max="12805" width="13.140625" style="57" bestFit="1" customWidth="1"/>
    <col min="12806" max="12806" width="6" style="57" customWidth="1"/>
    <col min="12807" max="12807" width="13.140625" style="57" bestFit="1" customWidth="1"/>
    <col min="12808" max="12808" width="6.140625" style="57" customWidth="1"/>
    <col min="12809" max="12809" width="13.140625" style="57" bestFit="1" customWidth="1"/>
    <col min="12810" max="12810" width="6.140625" style="57" customWidth="1"/>
    <col min="12811" max="12812" width="13.140625" style="57" bestFit="1" customWidth="1"/>
    <col min="12813" max="12813" width="6.140625" style="57" customWidth="1"/>
    <col min="12814" max="12814" width="13.140625" style="57" bestFit="1" customWidth="1"/>
    <col min="12815" max="12815" width="15" style="57" bestFit="1" customWidth="1"/>
    <col min="12816" max="12816" width="5.28515625" style="57" customWidth="1"/>
    <col min="12817" max="12817" width="4.42578125" style="57" customWidth="1"/>
    <col min="12818" max="12818" width="3.85546875" style="57" customWidth="1"/>
    <col min="12819" max="12819" width="5.28515625" style="57" customWidth="1"/>
    <col min="12820" max="12820" width="5" style="57" customWidth="1"/>
    <col min="12821" max="13054" width="14.5703125" style="57"/>
    <col min="13055" max="13055" width="4.140625" style="57" customWidth="1"/>
    <col min="13056" max="13056" width="5.28515625" style="57" customWidth="1"/>
    <col min="13057" max="13057" width="8.7109375" style="57" customWidth="1"/>
    <col min="13058" max="13058" width="2.28515625" style="57" customWidth="1"/>
    <col min="13059" max="13059" width="42.140625" style="57" bestFit="1" customWidth="1"/>
    <col min="13060" max="13060" width="5.85546875" style="57" customWidth="1"/>
    <col min="13061" max="13061" width="13.140625" style="57" bestFit="1" customWidth="1"/>
    <col min="13062" max="13062" width="6" style="57" customWidth="1"/>
    <col min="13063" max="13063" width="13.140625" style="57" bestFit="1" customWidth="1"/>
    <col min="13064" max="13064" width="6.140625" style="57" customWidth="1"/>
    <col min="13065" max="13065" width="13.140625" style="57" bestFit="1" customWidth="1"/>
    <col min="13066" max="13066" width="6.140625" style="57" customWidth="1"/>
    <col min="13067" max="13068" width="13.140625" style="57" bestFit="1" customWidth="1"/>
    <col min="13069" max="13069" width="6.140625" style="57" customWidth="1"/>
    <col min="13070" max="13070" width="13.140625" style="57" bestFit="1" customWidth="1"/>
    <col min="13071" max="13071" width="15" style="57" bestFit="1" customWidth="1"/>
    <col min="13072" max="13072" width="5.28515625" style="57" customWidth="1"/>
    <col min="13073" max="13073" width="4.42578125" style="57" customWidth="1"/>
    <col min="13074" max="13074" width="3.85546875" style="57" customWidth="1"/>
    <col min="13075" max="13075" width="5.28515625" style="57" customWidth="1"/>
    <col min="13076" max="13076" width="5" style="57" customWidth="1"/>
    <col min="13077" max="13310" width="14.5703125" style="57"/>
    <col min="13311" max="13311" width="4.140625" style="57" customWidth="1"/>
    <col min="13312" max="13312" width="5.28515625" style="57" customWidth="1"/>
    <col min="13313" max="13313" width="8.7109375" style="57" customWidth="1"/>
    <col min="13314" max="13314" width="2.28515625" style="57" customWidth="1"/>
    <col min="13315" max="13315" width="42.140625" style="57" bestFit="1" customWidth="1"/>
    <col min="13316" max="13316" width="5.85546875" style="57" customWidth="1"/>
    <col min="13317" max="13317" width="13.140625" style="57" bestFit="1" customWidth="1"/>
    <col min="13318" max="13318" width="6" style="57" customWidth="1"/>
    <col min="13319" max="13319" width="13.140625" style="57" bestFit="1" customWidth="1"/>
    <col min="13320" max="13320" width="6.140625" style="57" customWidth="1"/>
    <col min="13321" max="13321" width="13.140625" style="57" bestFit="1" customWidth="1"/>
    <col min="13322" max="13322" width="6.140625" style="57" customWidth="1"/>
    <col min="13323" max="13324" width="13.140625" style="57" bestFit="1" customWidth="1"/>
    <col min="13325" max="13325" width="6.140625" style="57" customWidth="1"/>
    <col min="13326" max="13326" width="13.140625" style="57" bestFit="1" customWidth="1"/>
    <col min="13327" max="13327" width="15" style="57" bestFit="1" customWidth="1"/>
    <col min="13328" max="13328" width="5.28515625" style="57" customWidth="1"/>
    <col min="13329" max="13329" width="4.42578125" style="57" customWidth="1"/>
    <col min="13330" max="13330" width="3.85546875" style="57" customWidth="1"/>
    <col min="13331" max="13331" width="5.28515625" style="57" customWidth="1"/>
    <col min="13332" max="13332" width="5" style="57" customWidth="1"/>
    <col min="13333" max="13566" width="14.5703125" style="57"/>
    <col min="13567" max="13567" width="4.140625" style="57" customWidth="1"/>
    <col min="13568" max="13568" width="5.28515625" style="57" customWidth="1"/>
    <col min="13569" max="13569" width="8.7109375" style="57" customWidth="1"/>
    <col min="13570" max="13570" width="2.28515625" style="57" customWidth="1"/>
    <col min="13571" max="13571" width="42.140625" style="57" bestFit="1" customWidth="1"/>
    <col min="13572" max="13572" width="5.85546875" style="57" customWidth="1"/>
    <col min="13573" max="13573" width="13.140625" style="57" bestFit="1" customWidth="1"/>
    <col min="13574" max="13574" width="6" style="57" customWidth="1"/>
    <col min="13575" max="13575" width="13.140625" style="57" bestFit="1" customWidth="1"/>
    <col min="13576" max="13576" width="6.140625" style="57" customWidth="1"/>
    <col min="13577" max="13577" width="13.140625" style="57" bestFit="1" customWidth="1"/>
    <col min="13578" max="13578" width="6.140625" style="57" customWidth="1"/>
    <col min="13579" max="13580" width="13.140625" style="57" bestFit="1" customWidth="1"/>
    <col min="13581" max="13581" width="6.140625" style="57" customWidth="1"/>
    <col min="13582" max="13582" width="13.140625" style="57" bestFit="1" customWidth="1"/>
    <col min="13583" max="13583" width="15" style="57" bestFit="1" customWidth="1"/>
    <col min="13584" max="13584" width="5.28515625" style="57" customWidth="1"/>
    <col min="13585" max="13585" width="4.42578125" style="57" customWidth="1"/>
    <col min="13586" max="13586" width="3.85546875" style="57" customWidth="1"/>
    <col min="13587" max="13587" width="5.28515625" style="57" customWidth="1"/>
    <col min="13588" max="13588" width="5" style="57" customWidth="1"/>
    <col min="13589" max="13822" width="14.5703125" style="57"/>
    <col min="13823" max="13823" width="4.140625" style="57" customWidth="1"/>
    <col min="13824" max="13824" width="5.28515625" style="57" customWidth="1"/>
    <col min="13825" max="13825" width="8.7109375" style="57" customWidth="1"/>
    <col min="13826" max="13826" width="2.28515625" style="57" customWidth="1"/>
    <col min="13827" max="13827" width="42.140625" style="57" bestFit="1" customWidth="1"/>
    <col min="13828" max="13828" width="5.85546875" style="57" customWidth="1"/>
    <col min="13829" max="13829" width="13.140625" style="57" bestFit="1" customWidth="1"/>
    <col min="13830" max="13830" width="6" style="57" customWidth="1"/>
    <col min="13831" max="13831" width="13.140625" style="57" bestFit="1" customWidth="1"/>
    <col min="13832" max="13832" width="6.140625" style="57" customWidth="1"/>
    <col min="13833" max="13833" width="13.140625" style="57" bestFit="1" customWidth="1"/>
    <col min="13834" max="13834" width="6.140625" style="57" customWidth="1"/>
    <col min="13835" max="13836" width="13.140625" style="57" bestFit="1" customWidth="1"/>
    <col min="13837" max="13837" width="6.140625" style="57" customWidth="1"/>
    <col min="13838" max="13838" width="13.140625" style="57" bestFit="1" customWidth="1"/>
    <col min="13839" max="13839" width="15" style="57" bestFit="1" customWidth="1"/>
    <col min="13840" max="13840" width="5.28515625" style="57" customWidth="1"/>
    <col min="13841" max="13841" width="4.42578125" style="57" customWidth="1"/>
    <col min="13842" max="13842" width="3.85546875" style="57" customWidth="1"/>
    <col min="13843" max="13843" width="5.28515625" style="57" customWidth="1"/>
    <col min="13844" max="13844" width="5" style="57" customWidth="1"/>
    <col min="13845" max="14078" width="14.5703125" style="57"/>
    <col min="14079" max="14079" width="4.140625" style="57" customWidth="1"/>
    <col min="14080" max="14080" width="5.28515625" style="57" customWidth="1"/>
    <col min="14081" max="14081" width="8.7109375" style="57" customWidth="1"/>
    <col min="14082" max="14082" width="2.28515625" style="57" customWidth="1"/>
    <col min="14083" max="14083" width="42.140625" style="57" bestFit="1" customWidth="1"/>
    <col min="14084" max="14084" width="5.85546875" style="57" customWidth="1"/>
    <col min="14085" max="14085" width="13.140625" style="57" bestFit="1" customWidth="1"/>
    <col min="14086" max="14086" width="6" style="57" customWidth="1"/>
    <col min="14087" max="14087" width="13.140625" style="57" bestFit="1" customWidth="1"/>
    <col min="14088" max="14088" width="6.140625" style="57" customWidth="1"/>
    <col min="14089" max="14089" width="13.140625" style="57" bestFit="1" customWidth="1"/>
    <col min="14090" max="14090" width="6.140625" style="57" customWidth="1"/>
    <col min="14091" max="14092" width="13.140625" style="57" bestFit="1" customWidth="1"/>
    <col min="14093" max="14093" width="6.140625" style="57" customWidth="1"/>
    <col min="14094" max="14094" width="13.140625" style="57" bestFit="1" customWidth="1"/>
    <col min="14095" max="14095" width="15" style="57" bestFit="1" customWidth="1"/>
    <col min="14096" max="14096" width="5.28515625" style="57" customWidth="1"/>
    <col min="14097" max="14097" width="4.42578125" style="57" customWidth="1"/>
    <col min="14098" max="14098" width="3.85546875" style="57" customWidth="1"/>
    <col min="14099" max="14099" width="5.28515625" style="57" customWidth="1"/>
    <col min="14100" max="14100" width="5" style="57" customWidth="1"/>
    <col min="14101" max="14334" width="14.5703125" style="57"/>
    <col min="14335" max="14335" width="4.140625" style="57" customWidth="1"/>
    <col min="14336" max="14336" width="5.28515625" style="57" customWidth="1"/>
    <col min="14337" max="14337" width="8.7109375" style="57" customWidth="1"/>
    <col min="14338" max="14338" width="2.28515625" style="57" customWidth="1"/>
    <col min="14339" max="14339" width="42.140625" style="57" bestFit="1" customWidth="1"/>
    <col min="14340" max="14340" width="5.85546875" style="57" customWidth="1"/>
    <col min="14341" max="14341" width="13.140625" style="57" bestFit="1" customWidth="1"/>
    <col min="14342" max="14342" width="6" style="57" customWidth="1"/>
    <col min="14343" max="14343" width="13.140625" style="57" bestFit="1" customWidth="1"/>
    <col min="14344" max="14344" width="6.140625" style="57" customWidth="1"/>
    <col min="14345" max="14345" width="13.140625" style="57" bestFit="1" customWidth="1"/>
    <col min="14346" max="14346" width="6.140625" style="57" customWidth="1"/>
    <col min="14347" max="14348" width="13.140625" style="57" bestFit="1" customWidth="1"/>
    <col min="14349" max="14349" width="6.140625" style="57" customWidth="1"/>
    <col min="14350" max="14350" width="13.140625" style="57" bestFit="1" customWidth="1"/>
    <col min="14351" max="14351" width="15" style="57" bestFit="1" customWidth="1"/>
    <col min="14352" max="14352" width="5.28515625" style="57" customWidth="1"/>
    <col min="14353" max="14353" width="4.42578125" style="57" customWidth="1"/>
    <col min="14354" max="14354" width="3.85546875" style="57" customWidth="1"/>
    <col min="14355" max="14355" width="5.28515625" style="57" customWidth="1"/>
    <col min="14356" max="14356" width="5" style="57" customWidth="1"/>
    <col min="14357" max="14590" width="14.5703125" style="57"/>
    <col min="14591" max="14591" width="4.140625" style="57" customWidth="1"/>
    <col min="14592" max="14592" width="5.28515625" style="57" customWidth="1"/>
    <col min="14593" max="14593" width="8.7109375" style="57" customWidth="1"/>
    <col min="14594" max="14594" width="2.28515625" style="57" customWidth="1"/>
    <col min="14595" max="14595" width="42.140625" style="57" bestFit="1" customWidth="1"/>
    <col min="14596" max="14596" width="5.85546875" style="57" customWidth="1"/>
    <col min="14597" max="14597" width="13.140625" style="57" bestFit="1" customWidth="1"/>
    <col min="14598" max="14598" width="6" style="57" customWidth="1"/>
    <col min="14599" max="14599" width="13.140625" style="57" bestFit="1" customWidth="1"/>
    <col min="14600" max="14600" width="6.140625" style="57" customWidth="1"/>
    <col min="14601" max="14601" width="13.140625" style="57" bestFit="1" customWidth="1"/>
    <col min="14602" max="14602" width="6.140625" style="57" customWidth="1"/>
    <col min="14603" max="14604" width="13.140625" style="57" bestFit="1" customWidth="1"/>
    <col min="14605" max="14605" width="6.140625" style="57" customWidth="1"/>
    <col min="14606" max="14606" width="13.140625" style="57" bestFit="1" customWidth="1"/>
    <col min="14607" max="14607" width="15" style="57" bestFit="1" customWidth="1"/>
    <col min="14608" max="14608" width="5.28515625" style="57" customWidth="1"/>
    <col min="14609" max="14609" width="4.42578125" style="57" customWidth="1"/>
    <col min="14610" max="14610" width="3.85546875" style="57" customWidth="1"/>
    <col min="14611" max="14611" width="5.28515625" style="57" customWidth="1"/>
    <col min="14612" max="14612" width="5" style="57" customWidth="1"/>
    <col min="14613" max="14846" width="14.5703125" style="57"/>
    <col min="14847" max="14847" width="4.140625" style="57" customWidth="1"/>
    <col min="14848" max="14848" width="5.28515625" style="57" customWidth="1"/>
    <col min="14849" max="14849" width="8.7109375" style="57" customWidth="1"/>
    <col min="14850" max="14850" width="2.28515625" style="57" customWidth="1"/>
    <col min="14851" max="14851" width="42.140625" style="57" bestFit="1" customWidth="1"/>
    <col min="14852" max="14852" width="5.85546875" style="57" customWidth="1"/>
    <col min="14853" max="14853" width="13.140625" style="57" bestFit="1" customWidth="1"/>
    <col min="14854" max="14854" width="6" style="57" customWidth="1"/>
    <col min="14855" max="14855" width="13.140625" style="57" bestFit="1" customWidth="1"/>
    <col min="14856" max="14856" width="6.140625" style="57" customWidth="1"/>
    <col min="14857" max="14857" width="13.140625" style="57" bestFit="1" customWidth="1"/>
    <col min="14858" max="14858" width="6.140625" style="57" customWidth="1"/>
    <col min="14859" max="14860" width="13.140625" style="57" bestFit="1" customWidth="1"/>
    <col min="14861" max="14861" width="6.140625" style="57" customWidth="1"/>
    <col min="14862" max="14862" width="13.140625" style="57" bestFit="1" customWidth="1"/>
    <col min="14863" max="14863" width="15" style="57" bestFit="1" customWidth="1"/>
    <col min="14864" max="14864" width="5.28515625" style="57" customWidth="1"/>
    <col min="14865" max="14865" width="4.42578125" style="57" customWidth="1"/>
    <col min="14866" max="14866" width="3.85546875" style="57" customWidth="1"/>
    <col min="14867" max="14867" width="5.28515625" style="57" customWidth="1"/>
    <col min="14868" max="14868" width="5" style="57" customWidth="1"/>
    <col min="14869" max="15102" width="14.5703125" style="57"/>
    <col min="15103" max="15103" width="4.140625" style="57" customWidth="1"/>
    <col min="15104" max="15104" width="5.28515625" style="57" customWidth="1"/>
    <col min="15105" max="15105" width="8.7109375" style="57" customWidth="1"/>
    <col min="15106" max="15106" width="2.28515625" style="57" customWidth="1"/>
    <col min="15107" max="15107" width="42.140625" style="57" bestFit="1" customWidth="1"/>
    <col min="15108" max="15108" width="5.85546875" style="57" customWidth="1"/>
    <col min="15109" max="15109" width="13.140625" style="57" bestFit="1" customWidth="1"/>
    <col min="15110" max="15110" width="6" style="57" customWidth="1"/>
    <col min="15111" max="15111" width="13.140625" style="57" bestFit="1" customWidth="1"/>
    <col min="15112" max="15112" width="6.140625" style="57" customWidth="1"/>
    <col min="15113" max="15113" width="13.140625" style="57" bestFit="1" customWidth="1"/>
    <col min="15114" max="15114" width="6.140625" style="57" customWidth="1"/>
    <col min="15115" max="15116" width="13.140625" style="57" bestFit="1" customWidth="1"/>
    <col min="15117" max="15117" width="6.140625" style="57" customWidth="1"/>
    <col min="15118" max="15118" width="13.140625" style="57" bestFit="1" customWidth="1"/>
    <col min="15119" max="15119" width="15" style="57" bestFit="1" customWidth="1"/>
    <col min="15120" max="15120" width="5.28515625" style="57" customWidth="1"/>
    <col min="15121" max="15121" width="4.42578125" style="57" customWidth="1"/>
    <col min="15122" max="15122" width="3.85546875" style="57" customWidth="1"/>
    <col min="15123" max="15123" width="5.28515625" style="57" customWidth="1"/>
    <col min="15124" max="15124" width="5" style="57" customWidth="1"/>
    <col min="15125" max="15358" width="14.5703125" style="57"/>
    <col min="15359" max="15359" width="4.140625" style="57" customWidth="1"/>
    <col min="15360" max="15360" width="5.28515625" style="57" customWidth="1"/>
    <col min="15361" max="15361" width="8.7109375" style="57" customWidth="1"/>
    <col min="15362" max="15362" width="2.28515625" style="57" customWidth="1"/>
    <col min="15363" max="15363" width="42.140625" style="57" bestFit="1" customWidth="1"/>
    <col min="15364" max="15364" width="5.85546875" style="57" customWidth="1"/>
    <col min="15365" max="15365" width="13.140625" style="57" bestFit="1" customWidth="1"/>
    <col min="15366" max="15366" width="6" style="57" customWidth="1"/>
    <col min="15367" max="15367" width="13.140625" style="57" bestFit="1" customWidth="1"/>
    <col min="15368" max="15368" width="6.140625" style="57" customWidth="1"/>
    <col min="15369" max="15369" width="13.140625" style="57" bestFit="1" customWidth="1"/>
    <col min="15370" max="15370" width="6.140625" style="57" customWidth="1"/>
    <col min="15371" max="15372" width="13.140625" style="57" bestFit="1" customWidth="1"/>
    <col min="15373" max="15373" width="6.140625" style="57" customWidth="1"/>
    <col min="15374" max="15374" width="13.140625" style="57" bestFit="1" customWidth="1"/>
    <col min="15375" max="15375" width="15" style="57" bestFit="1" customWidth="1"/>
    <col min="15376" max="15376" width="5.28515625" style="57" customWidth="1"/>
    <col min="15377" max="15377" width="4.42578125" style="57" customWidth="1"/>
    <col min="15378" max="15378" width="3.85546875" style="57" customWidth="1"/>
    <col min="15379" max="15379" width="5.28515625" style="57" customWidth="1"/>
    <col min="15380" max="15380" width="5" style="57" customWidth="1"/>
    <col min="15381" max="15614" width="14.5703125" style="57"/>
    <col min="15615" max="15615" width="4.140625" style="57" customWidth="1"/>
    <col min="15616" max="15616" width="5.28515625" style="57" customWidth="1"/>
    <col min="15617" max="15617" width="8.7109375" style="57" customWidth="1"/>
    <col min="15618" max="15618" width="2.28515625" style="57" customWidth="1"/>
    <col min="15619" max="15619" width="42.140625" style="57" bestFit="1" customWidth="1"/>
    <col min="15620" max="15620" width="5.85546875" style="57" customWidth="1"/>
    <col min="15621" max="15621" width="13.140625" style="57" bestFit="1" customWidth="1"/>
    <col min="15622" max="15622" width="6" style="57" customWidth="1"/>
    <col min="15623" max="15623" width="13.140625" style="57" bestFit="1" customWidth="1"/>
    <col min="15624" max="15624" width="6.140625" style="57" customWidth="1"/>
    <col min="15625" max="15625" width="13.140625" style="57" bestFit="1" customWidth="1"/>
    <col min="15626" max="15626" width="6.140625" style="57" customWidth="1"/>
    <col min="15627" max="15628" width="13.140625" style="57" bestFit="1" customWidth="1"/>
    <col min="15629" max="15629" width="6.140625" style="57" customWidth="1"/>
    <col min="15630" max="15630" width="13.140625" style="57" bestFit="1" customWidth="1"/>
    <col min="15631" max="15631" width="15" style="57" bestFit="1" customWidth="1"/>
    <col min="15632" max="15632" width="5.28515625" style="57" customWidth="1"/>
    <col min="15633" max="15633" width="4.42578125" style="57" customWidth="1"/>
    <col min="15634" max="15634" width="3.85546875" style="57" customWidth="1"/>
    <col min="15635" max="15635" width="5.28515625" style="57" customWidth="1"/>
    <col min="15636" max="15636" width="5" style="57" customWidth="1"/>
    <col min="15637" max="15870" width="14.5703125" style="57"/>
    <col min="15871" max="15871" width="4.140625" style="57" customWidth="1"/>
    <col min="15872" max="15872" width="5.28515625" style="57" customWidth="1"/>
    <col min="15873" max="15873" width="8.7109375" style="57" customWidth="1"/>
    <col min="15874" max="15874" width="2.28515625" style="57" customWidth="1"/>
    <col min="15875" max="15875" width="42.140625" style="57" bestFit="1" customWidth="1"/>
    <col min="15876" max="15876" width="5.85546875" style="57" customWidth="1"/>
    <col min="15877" max="15877" width="13.140625" style="57" bestFit="1" customWidth="1"/>
    <col min="15878" max="15878" width="6" style="57" customWidth="1"/>
    <col min="15879" max="15879" width="13.140625" style="57" bestFit="1" customWidth="1"/>
    <col min="15880" max="15880" width="6.140625" style="57" customWidth="1"/>
    <col min="15881" max="15881" width="13.140625" style="57" bestFit="1" customWidth="1"/>
    <col min="15882" max="15882" width="6.140625" style="57" customWidth="1"/>
    <col min="15883" max="15884" width="13.140625" style="57" bestFit="1" customWidth="1"/>
    <col min="15885" max="15885" width="6.140625" style="57" customWidth="1"/>
    <col min="15886" max="15886" width="13.140625" style="57" bestFit="1" customWidth="1"/>
    <col min="15887" max="15887" width="15" style="57" bestFit="1" customWidth="1"/>
    <col min="15888" max="15888" width="5.28515625" style="57" customWidth="1"/>
    <col min="15889" max="15889" width="4.42578125" style="57" customWidth="1"/>
    <col min="15890" max="15890" width="3.85546875" style="57" customWidth="1"/>
    <col min="15891" max="15891" width="5.28515625" style="57" customWidth="1"/>
    <col min="15892" max="15892" width="5" style="57" customWidth="1"/>
    <col min="15893" max="16126" width="14.5703125" style="57"/>
    <col min="16127" max="16127" width="4.140625" style="57" customWidth="1"/>
    <col min="16128" max="16128" width="5.28515625" style="57" customWidth="1"/>
    <col min="16129" max="16129" width="8.7109375" style="57" customWidth="1"/>
    <col min="16130" max="16130" width="2.28515625" style="57" customWidth="1"/>
    <col min="16131" max="16131" width="42.140625" style="57" bestFit="1" customWidth="1"/>
    <col min="16132" max="16132" width="5.85546875" style="57" customWidth="1"/>
    <col min="16133" max="16133" width="13.140625" style="57" bestFit="1" customWidth="1"/>
    <col min="16134" max="16134" width="6" style="57" customWidth="1"/>
    <col min="16135" max="16135" width="13.140625" style="57" bestFit="1" customWidth="1"/>
    <col min="16136" max="16136" width="6.140625" style="57" customWidth="1"/>
    <col min="16137" max="16137" width="13.140625" style="57" bestFit="1" customWidth="1"/>
    <col min="16138" max="16138" width="6.140625" style="57" customWidth="1"/>
    <col min="16139" max="16140" width="13.140625" style="57" bestFit="1" customWidth="1"/>
    <col min="16141" max="16141" width="6.140625" style="57" customWidth="1"/>
    <col min="16142" max="16142" width="13.140625" style="57" bestFit="1" customWidth="1"/>
    <col min="16143" max="16143" width="15" style="57" bestFit="1" customWidth="1"/>
    <col min="16144" max="16144" width="5.28515625" style="57" customWidth="1"/>
    <col min="16145" max="16145" width="4.42578125" style="57" customWidth="1"/>
    <col min="16146" max="16146" width="3.85546875" style="57" customWidth="1"/>
    <col min="16147" max="16147" width="5.28515625" style="57" customWidth="1"/>
    <col min="16148" max="16148" width="5" style="57" customWidth="1"/>
    <col min="16149" max="16384" width="14.5703125" style="57"/>
  </cols>
  <sheetData>
    <row r="1" spans="1:21" s="44" customFormat="1" ht="12.75" customHeight="1" x14ac:dyDescent="0.2">
      <c r="A1" s="78" t="s">
        <v>92</v>
      </c>
      <c r="B1" s="78"/>
      <c r="C1" s="78"/>
      <c r="D1" s="78"/>
      <c r="E1" s="78"/>
      <c r="F1" s="78"/>
      <c r="G1" s="78"/>
      <c r="H1" s="78"/>
      <c r="I1" s="78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1" s="44" customFormat="1" ht="12.75" customHeight="1" x14ac:dyDescent="0.2">
      <c r="A2" s="79" t="s">
        <v>250</v>
      </c>
      <c r="B2" s="79"/>
      <c r="C2" s="79"/>
      <c r="D2" s="79"/>
      <c r="E2" s="79"/>
      <c r="F2" s="79"/>
      <c r="G2" s="79"/>
      <c r="H2" s="79"/>
      <c r="I2" s="79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1" s="44" customFormat="1" ht="12.75" customHeight="1" thickBot="1" x14ac:dyDescent="0.25">
      <c r="A3" s="46"/>
      <c r="B3" s="47"/>
      <c r="C3" s="47"/>
      <c r="D3" s="48"/>
      <c r="E3" s="49"/>
      <c r="F3" s="49"/>
      <c r="G3" s="49"/>
      <c r="H3" s="50"/>
      <c r="I3" s="49"/>
      <c r="J3" s="50"/>
      <c r="K3" s="49"/>
      <c r="L3" s="50"/>
      <c r="M3" s="50"/>
      <c r="N3" s="50"/>
      <c r="O3" s="50"/>
      <c r="P3" s="50"/>
      <c r="Q3" s="49"/>
      <c r="R3" s="50"/>
      <c r="S3" s="49"/>
    </row>
    <row r="4" spans="1:21" s="4" customFormat="1" ht="12.75" customHeight="1" x14ac:dyDescent="0.2">
      <c r="A4" s="30"/>
      <c r="B4" s="27"/>
      <c r="C4" s="27"/>
      <c r="D4" s="31"/>
      <c r="E4" s="31"/>
      <c r="F4" s="14"/>
      <c r="G4" s="17"/>
      <c r="H4" s="33"/>
      <c r="I4" s="73"/>
      <c r="J4" s="33"/>
      <c r="K4" s="36"/>
      <c r="L4" s="33"/>
      <c r="M4" s="36"/>
      <c r="N4" s="33"/>
      <c r="O4" s="36"/>
      <c r="P4" s="33"/>
      <c r="Q4" s="36"/>
      <c r="R4" s="33"/>
      <c r="S4" s="36"/>
      <c r="T4" s="51"/>
    </row>
    <row r="5" spans="1:21" s="4" customFormat="1" ht="12.75" customHeight="1" x14ac:dyDescent="0.2">
      <c r="A5" s="32"/>
      <c r="B5" s="34"/>
      <c r="C5" s="34"/>
      <c r="D5" s="33"/>
      <c r="E5" s="33" t="s">
        <v>0</v>
      </c>
      <c r="F5" s="36" t="s">
        <v>90</v>
      </c>
      <c r="G5" s="18" t="s">
        <v>247</v>
      </c>
      <c r="H5" s="37"/>
      <c r="I5" s="74"/>
      <c r="J5" s="37"/>
      <c r="K5" s="36"/>
      <c r="L5" s="37"/>
      <c r="M5" s="33"/>
      <c r="N5" s="37"/>
      <c r="O5" s="33"/>
      <c r="P5" s="33"/>
      <c r="Q5" s="36"/>
      <c r="R5" s="33"/>
      <c r="S5" s="36"/>
      <c r="T5" s="51"/>
      <c r="U5" s="52"/>
    </row>
    <row r="6" spans="1:21" s="4" customFormat="1" ht="12.75" customHeight="1" x14ac:dyDescent="0.2">
      <c r="A6" s="38" t="s">
        <v>85</v>
      </c>
      <c r="B6" s="34" t="s">
        <v>84</v>
      </c>
      <c r="C6" s="39"/>
      <c r="D6" s="33" t="s">
        <v>83</v>
      </c>
      <c r="E6" s="36" t="s">
        <v>90</v>
      </c>
      <c r="F6" s="36" t="s">
        <v>222</v>
      </c>
      <c r="G6" s="18" t="s">
        <v>231</v>
      </c>
      <c r="H6" s="37"/>
      <c r="I6" s="74" t="s">
        <v>248</v>
      </c>
      <c r="J6" s="37"/>
      <c r="K6" s="36"/>
      <c r="L6" s="33"/>
      <c r="M6" s="36"/>
      <c r="N6" s="33"/>
      <c r="O6" s="36"/>
      <c r="P6" s="33"/>
      <c r="Q6" s="36"/>
      <c r="R6" s="33"/>
      <c r="S6" s="36"/>
      <c r="T6" s="51"/>
      <c r="U6" s="52"/>
    </row>
    <row r="7" spans="1:21" s="4" customFormat="1" ht="12.75" customHeight="1" x14ac:dyDescent="0.2">
      <c r="A7" s="38" t="s">
        <v>82</v>
      </c>
      <c r="B7" s="34" t="s">
        <v>79</v>
      </c>
      <c r="C7" s="34"/>
      <c r="D7" s="33" t="s">
        <v>81</v>
      </c>
      <c r="E7" s="33" t="s">
        <v>245</v>
      </c>
      <c r="F7" s="36" t="s">
        <v>246</v>
      </c>
      <c r="G7" s="18" t="s">
        <v>221</v>
      </c>
      <c r="H7" s="33"/>
      <c r="I7" s="74" t="s">
        <v>249</v>
      </c>
      <c r="J7" s="33"/>
      <c r="K7" s="36"/>
      <c r="L7" s="33"/>
      <c r="M7" s="36"/>
      <c r="N7" s="33"/>
      <c r="O7" s="36"/>
      <c r="P7" s="33"/>
      <c r="Q7" s="36"/>
      <c r="R7" s="33"/>
      <c r="S7" s="36"/>
      <c r="T7" s="51"/>
      <c r="U7" s="52"/>
    </row>
    <row r="8" spans="1:21" s="4" customFormat="1" ht="12.75" customHeight="1" thickBot="1" x14ac:dyDescent="0.25">
      <c r="A8" s="40"/>
      <c r="B8" s="11"/>
      <c r="C8" s="11"/>
      <c r="D8" s="41"/>
      <c r="E8" s="41"/>
      <c r="F8" s="12"/>
      <c r="G8" s="15"/>
      <c r="H8" s="33"/>
      <c r="I8" s="75"/>
      <c r="J8" s="33"/>
      <c r="K8" s="36"/>
      <c r="L8" s="33"/>
      <c r="M8" s="36"/>
      <c r="N8" s="33"/>
      <c r="O8" s="36"/>
      <c r="P8" s="33"/>
      <c r="Q8" s="36"/>
      <c r="R8" s="33"/>
      <c r="S8" s="36"/>
      <c r="T8" s="53"/>
    </row>
    <row r="9" spans="1:21" ht="12.75" customHeight="1" thickBot="1" x14ac:dyDescent="0.25"/>
    <row r="10" spans="1:21" ht="12.75" customHeight="1" thickBot="1" x14ac:dyDescent="0.25">
      <c r="A10" s="80" t="s">
        <v>77</v>
      </c>
      <c r="B10" s="81"/>
      <c r="C10" s="81"/>
      <c r="D10" s="81"/>
      <c r="E10" s="81"/>
      <c r="F10" s="81"/>
      <c r="G10" s="81"/>
      <c r="H10" s="81"/>
      <c r="I10" s="82"/>
      <c r="U10" s="60"/>
    </row>
    <row r="12" spans="1:21" ht="12.75" customHeight="1" x14ac:dyDescent="0.2">
      <c r="A12" s="59"/>
      <c r="C12" s="57"/>
      <c r="D12" s="57" t="s">
        <v>12</v>
      </c>
      <c r="F12" s="59"/>
      <c r="G12" s="59"/>
      <c r="H12" s="58"/>
      <c r="I12" s="61"/>
    </row>
    <row r="13" spans="1:21" ht="12.75" customHeight="1" x14ac:dyDescent="0.2">
      <c r="A13" s="59"/>
      <c r="C13" s="57"/>
      <c r="D13" s="57" t="s">
        <v>16</v>
      </c>
      <c r="F13" s="59"/>
      <c r="G13" s="59"/>
      <c r="H13" s="58"/>
      <c r="M13" s="59"/>
      <c r="O13" s="59"/>
    </row>
    <row r="14" spans="1:21" ht="12.75" customHeight="1" x14ac:dyDescent="0.2">
      <c r="A14" s="24"/>
      <c r="B14" s="6">
        <v>1</v>
      </c>
      <c r="C14" s="7"/>
      <c r="D14" s="7" t="s">
        <v>180</v>
      </c>
      <c r="E14" s="8">
        <v>1</v>
      </c>
      <c r="F14" s="8">
        <v>282215.67602603429</v>
      </c>
      <c r="G14" s="8"/>
      <c r="H14" s="58"/>
      <c r="I14" s="62"/>
      <c r="J14" s="58"/>
      <c r="K14" s="58"/>
      <c r="L14" s="58"/>
      <c r="M14" s="58"/>
      <c r="N14" s="58"/>
      <c r="O14" s="58"/>
      <c r="P14" s="58"/>
      <c r="Q14" s="58"/>
      <c r="R14" s="58"/>
      <c r="S14" s="58"/>
    </row>
    <row r="15" spans="1:21" ht="12.75" customHeight="1" x14ac:dyDescent="0.2">
      <c r="A15" s="24"/>
      <c r="B15" s="6">
        <v>2</v>
      </c>
      <c r="C15" s="7"/>
      <c r="D15" s="7" t="s">
        <v>181</v>
      </c>
      <c r="E15" s="8">
        <v>1</v>
      </c>
      <c r="F15" s="8">
        <v>195058.62580425627</v>
      </c>
      <c r="G15" s="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21" ht="12.75" customHeight="1" x14ac:dyDescent="0.2">
      <c r="A16" s="24"/>
      <c r="B16" s="6">
        <v>3</v>
      </c>
      <c r="C16" s="7"/>
      <c r="D16" s="7" t="s">
        <v>233</v>
      </c>
      <c r="E16" s="8">
        <v>1</v>
      </c>
      <c r="F16" s="8">
        <v>188294.9502630292</v>
      </c>
      <c r="G16" s="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</row>
    <row r="17" spans="1:19" ht="12.75" customHeight="1" x14ac:dyDescent="0.2">
      <c r="A17" s="24"/>
      <c r="B17" s="6">
        <v>4</v>
      </c>
      <c r="C17" s="7"/>
      <c r="D17" s="7" t="s">
        <v>183</v>
      </c>
      <c r="E17" s="8">
        <v>1</v>
      </c>
      <c r="F17" s="8">
        <v>182640.3826235614</v>
      </c>
      <c r="G17" s="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1:19" ht="12.75" customHeight="1" x14ac:dyDescent="0.2">
      <c r="A18" s="24"/>
      <c r="B18" s="6">
        <v>5</v>
      </c>
      <c r="C18" s="7"/>
      <c r="D18" s="7" t="s">
        <v>184</v>
      </c>
      <c r="E18" s="8">
        <v>1</v>
      </c>
      <c r="F18" s="8">
        <v>182640.3826235614</v>
      </c>
      <c r="G18" s="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spans="1:19" ht="12.75" customHeight="1" x14ac:dyDescent="0.2">
      <c r="A19" s="24"/>
      <c r="B19" s="6">
        <v>6</v>
      </c>
      <c r="C19" s="7"/>
      <c r="D19" s="7" t="s">
        <v>182</v>
      </c>
      <c r="E19" s="8">
        <v>1</v>
      </c>
      <c r="F19" s="8">
        <v>182640.10029688821</v>
      </c>
      <c r="G19" s="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1:19" ht="12.75" customHeight="1" x14ac:dyDescent="0.2">
      <c r="A20" s="24"/>
      <c r="B20" s="6">
        <v>7</v>
      </c>
      <c r="C20" s="7"/>
      <c r="D20" s="7" t="s">
        <v>234</v>
      </c>
      <c r="E20" s="8">
        <v>1</v>
      </c>
      <c r="F20" s="8">
        <v>182640.10029688821</v>
      </c>
      <c r="G20" s="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1:19" ht="12.75" customHeight="1" x14ac:dyDescent="0.2">
      <c r="A21" s="24"/>
      <c r="B21" s="6">
        <v>8</v>
      </c>
      <c r="C21" s="7"/>
      <c r="D21" s="7" t="s">
        <v>235</v>
      </c>
      <c r="E21" s="8">
        <v>1</v>
      </c>
      <c r="F21" s="8">
        <v>182639.79992328907</v>
      </c>
      <c r="G21" s="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</row>
    <row r="22" spans="1:19" ht="12.75" customHeight="1" x14ac:dyDescent="0.2">
      <c r="A22" s="24"/>
      <c r="B22" s="6">
        <v>9</v>
      </c>
      <c r="C22" s="7"/>
      <c r="D22" s="7" t="s">
        <v>185</v>
      </c>
      <c r="E22" s="8">
        <v>7</v>
      </c>
      <c r="F22" s="8">
        <v>168522.23139731152</v>
      </c>
      <c r="G22" s="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</row>
    <row r="23" spans="1:19" ht="12.75" customHeight="1" x14ac:dyDescent="0.2">
      <c r="A23" s="24"/>
      <c r="B23" s="6">
        <v>10</v>
      </c>
      <c r="C23" s="7"/>
      <c r="D23" s="7" t="s">
        <v>96</v>
      </c>
      <c r="E23" s="8">
        <v>1</v>
      </c>
      <c r="F23" s="8">
        <v>168521.77037077496</v>
      </c>
      <c r="G23" s="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</row>
    <row r="24" spans="1:19" ht="12.75" customHeight="1" x14ac:dyDescent="0.2">
      <c r="A24" s="24"/>
      <c r="B24" s="6">
        <v>11</v>
      </c>
      <c r="C24" s="7"/>
      <c r="D24" s="7" t="s">
        <v>236</v>
      </c>
      <c r="E24" s="8">
        <v>1</v>
      </c>
      <c r="F24" s="8">
        <v>168087.36637437614</v>
      </c>
      <c r="G24" s="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19" ht="12.75" customHeight="1" x14ac:dyDescent="0.2">
      <c r="A25" s="24"/>
      <c r="B25" s="6">
        <v>12</v>
      </c>
      <c r="C25" s="7"/>
      <c r="D25" s="7" t="s">
        <v>76</v>
      </c>
      <c r="E25" s="8">
        <v>1</v>
      </c>
      <c r="F25" s="8">
        <v>150002.75822499793</v>
      </c>
      <c r="G25" s="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1:19" ht="12.75" customHeight="1" x14ac:dyDescent="0.2">
      <c r="A26" s="24"/>
      <c r="B26" s="6">
        <v>13</v>
      </c>
      <c r="C26" s="7"/>
      <c r="D26" s="7" t="s">
        <v>75</v>
      </c>
      <c r="E26" s="8">
        <v>1</v>
      </c>
      <c r="F26" s="8">
        <v>141058.33889716881</v>
      </c>
      <c r="G26" s="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</row>
    <row r="27" spans="1:19" ht="12.75" customHeight="1" x14ac:dyDescent="0.2">
      <c r="A27" s="24"/>
      <c r="B27" s="6">
        <v>14</v>
      </c>
      <c r="C27" s="7"/>
      <c r="D27" s="7" t="s">
        <v>74</v>
      </c>
      <c r="E27" s="8">
        <v>1</v>
      </c>
      <c r="F27" s="8">
        <v>139795.46519587684</v>
      </c>
      <c r="G27" s="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</row>
    <row r="28" spans="1:19" ht="12.75" customHeight="1" x14ac:dyDescent="0.2">
      <c r="A28" s="24"/>
      <c r="B28" s="6">
        <v>15</v>
      </c>
      <c r="C28" s="7"/>
      <c r="D28" s="7" t="s">
        <v>73</v>
      </c>
      <c r="E28" s="8">
        <v>1</v>
      </c>
      <c r="F28" s="8">
        <v>138460.38143542581</v>
      </c>
      <c r="G28" s="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1:19" ht="12.75" customHeight="1" x14ac:dyDescent="0.2">
      <c r="A29" s="24"/>
      <c r="B29" s="6">
        <v>16</v>
      </c>
      <c r="C29" s="7"/>
      <c r="D29" s="7" t="s">
        <v>186</v>
      </c>
      <c r="E29" s="8">
        <v>1</v>
      </c>
      <c r="F29" s="8">
        <v>138457.17209946323</v>
      </c>
      <c r="G29" s="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  <row r="30" spans="1:19" ht="12.75" customHeight="1" x14ac:dyDescent="0.2">
      <c r="A30" s="24"/>
      <c r="B30" s="6">
        <v>17</v>
      </c>
      <c r="C30" s="7"/>
      <c r="D30" s="7" t="s">
        <v>72</v>
      </c>
      <c r="E30" s="8">
        <v>1</v>
      </c>
      <c r="F30" s="8">
        <v>138295.10063335075</v>
      </c>
      <c r="G30" s="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</row>
    <row r="31" spans="1:19" ht="12.75" customHeight="1" x14ac:dyDescent="0.2">
      <c r="A31" s="24"/>
      <c r="B31" s="6">
        <v>18</v>
      </c>
      <c r="C31" s="7"/>
      <c r="D31" s="7" t="s">
        <v>71</v>
      </c>
      <c r="E31" s="8">
        <v>1</v>
      </c>
      <c r="F31" s="8">
        <v>137593.86072551773</v>
      </c>
      <c r="G31" s="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</row>
    <row r="32" spans="1:19" ht="12.75" customHeight="1" x14ac:dyDescent="0.2">
      <c r="A32" s="24"/>
      <c r="B32" s="6">
        <v>19</v>
      </c>
      <c r="C32" s="7"/>
      <c r="D32" s="7" t="s">
        <v>70</v>
      </c>
      <c r="E32" s="8">
        <v>3</v>
      </c>
      <c r="F32" s="8">
        <v>137593.86072551773</v>
      </c>
      <c r="G32" s="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</row>
    <row r="33" spans="1:19" ht="12.75" customHeight="1" x14ac:dyDescent="0.2">
      <c r="A33" s="24"/>
      <c r="B33" s="6">
        <v>20</v>
      </c>
      <c r="C33" s="7"/>
      <c r="D33" s="7" t="s">
        <v>69</v>
      </c>
      <c r="E33" s="8">
        <v>1</v>
      </c>
      <c r="F33" s="8">
        <v>137593.86072551773</v>
      </c>
      <c r="G33" s="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</row>
    <row r="34" spans="1:19" ht="12.75" customHeight="1" x14ac:dyDescent="0.2">
      <c r="A34" s="24"/>
      <c r="B34" s="6">
        <v>21</v>
      </c>
      <c r="C34" s="7"/>
      <c r="D34" s="7" t="s">
        <v>187</v>
      </c>
      <c r="E34" s="8">
        <v>1</v>
      </c>
      <c r="F34" s="8">
        <v>137593.86072551773</v>
      </c>
      <c r="G34" s="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</row>
    <row r="35" spans="1:19" ht="12.75" customHeight="1" x14ac:dyDescent="0.2">
      <c r="A35" s="24"/>
      <c r="B35" s="6">
        <v>22</v>
      </c>
      <c r="C35" s="7"/>
      <c r="D35" s="7" t="s">
        <v>93</v>
      </c>
      <c r="E35" s="8">
        <v>2</v>
      </c>
      <c r="F35" s="8">
        <v>137593.58090440728</v>
      </c>
      <c r="G35" s="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</row>
    <row r="36" spans="1:19" ht="12.75" customHeight="1" x14ac:dyDescent="0.2">
      <c r="A36" s="24"/>
      <c r="B36" s="6">
        <v>23</v>
      </c>
      <c r="C36" s="7"/>
      <c r="D36" s="7" t="s">
        <v>68</v>
      </c>
      <c r="E36" s="8">
        <v>1</v>
      </c>
      <c r="F36" s="8">
        <v>134023.47446710014</v>
      </c>
      <c r="G36" s="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ht="12.75" customHeight="1" x14ac:dyDescent="0.2">
      <c r="A37" s="24"/>
      <c r="B37" s="6">
        <v>24</v>
      </c>
      <c r="C37" s="7"/>
      <c r="D37" s="7" t="s">
        <v>97</v>
      </c>
      <c r="E37" s="8">
        <v>1</v>
      </c>
      <c r="F37" s="8">
        <v>131538.03882739149</v>
      </c>
      <c r="G37" s="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</row>
    <row r="38" spans="1:19" ht="12.75" customHeight="1" x14ac:dyDescent="0.2">
      <c r="A38" s="24"/>
      <c r="B38" s="6">
        <v>25</v>
      </c>
      <c r="C38" s="7"/>
      <c r="D38" s="7" t="s">
        <v>101</v>
      </c>
      <c r="E38" s="8">
        <v>1</v>
      </c>
      <c r="F38" s="8">
        <v>131538.03882739149</v>
      </c>
      <c r="G38" s="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</row>
    <row r="39" spans="1:19" ht="12.75" customHeight="1" x14ac:dyDescent="0.2">
      <c r="A39" s="24"/>
      <c r="B39" s="6">
        <v>26</v>
      </c>
      <c r="C39" s="7"/>
      <c r="D39" s="7" t="s">
        <v>67</v>
      </c>
      <c r="E39" s="8">
        <v>27</v>
      </c>
      <c r="F39" s="8"/>
      <c r="G39" s="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</row>
    <row r="40" spans="1:19" ht="12.75" customHeight="1" x14ac:dyDescent="0.2">
      <c r="A40" s="24"/>
      <c r="B40" s="6"/>
      <c r="C40" s="7"/>
      <c r="D40" s="7" t="s">
        <v>14</v>
      </c>
      <c r="E40" s="8"/>
      <c r="F40" s="8">
        <v>131537.84376404897</v>
      </c>
      <c r="G40" s="8"/>
      <c r="H40" s="64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</row>
    <row r="41" spans="1:19" ht="12.75" customHeight="1" x14ac:dyDescent="0.2">
      <c r="A41" s="24"/>
      <c r="B41" s="6"/>
      <c r="C41" s="7"/>
      <c r="D41" s="7" t="s">
        <v>66</v>
      </c>
      <c r="E41" s="8"/>
      <c r="F41" s="8">
        <v>119204.36565969037</v>
      </c>
      <c r="G41" s="8"/>
      <c r="H41" s="64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</row>
    <row r="42" spans="1:19" ht="12.75" customHeight="1" x14ac:dyDescent="0.2">
      <c r="A42" s="24"/>
      <c r="B42" s="6"/>
      <c r="C42" s="7"/>
      <c r="D42" s="7" t="s">
        <v>65</v>
      </c>
      <c r="E42" s="8"/>
      <c r="F42" s="8">
        <v>102847.98492618444</v>
      </c>
      <c r="G42" s="8"/>
      <c r="H42" s="64"/>
      <c r="I42" s="58"/>
      <c r="J42" s="64"/>
      <c r="K42" s="65"/>
      <c r="L42" s="58"/>
      <c r="M42" s="58"/>
      <c r="N42" s="58"/>
      <c r="O42" s="58"/>
      <c r="P42" s="58"/>
      <c r="Q42" s="58"/>
      <c r="R42" s="58"/>
      <c r="S42" s="58"/>
    </row>
    <row r="43" spans="1:19" ht="12.75" customHeight="1" x14ac:dyDescent="0.2">
      <c r="A43" s="24"/>
      <c r="B43" s="6">
        <v>27</v>
      </c>
      <c r="C43" s="7"/>
      <c r="D43" s="7" t="s">
        <v>188</v>
      </c>
      <c r="E43" s="8">
        <v>1</v>
      </c>
      <c r="F43" s="8">
        <v>129442.1473804564</v>
      </c>
      <c r="G43" s="8"/>
      <c r="H43" s="64"/>
      <c r="I43" s="58"/>
      <c r="J43" s="64"/>
      <c r="K43" s="65"/>
      <c r="L43" s="58"/>
      <c r="M43" s="58"/>
      <c r="N43" s="58"/>
      <c r="O43" s="58"/>
      <c r="P43" s="58"/>
      <c r="Q43" s="58"/>
      <c r="R43" s="58"/>
      <c r="S43" s="58"/>
    </row>
    <row r="44" spans="1:19" ht="12.75" customHeight="1" x14ac:dyDescent="0.2">
      <c r="A44" s="24"/>
      <c r="B44" s="6">
        <v>28</v>
      </c>
      <c r="C44" s="7"/>
      <c r="D44" s="7" t="s">
        <v>64</v>
      </c>
      <c r="E44" s="8">
        <v>1</v>
      </c>
      <c r="F44" s="8">
        <v>128468.11391580047</v>
      </c>
      <c r="G44" s="8"/>
      <c r="H44" s="64"/>
      <c r="I44" s="58"/>
      <c r="J44" s="64"/>
      <c r="K44" s="65"/>
      <c r="L44" s="58"/>
      <c r="M44" s="58"/>
      <c r="N44" s="58"/>
      <c r="O44" s="58"/>
      <c r="P44" s="58"/>
      <c r="Q44" s="58"/>
      <c r="R44" s="58"/>
      <c r="S44" s="58"/>
    </row>
    <row r="45" spans="1:19" ht="12.75" customHeight="1" x14ac:dyDescent="0.2">
      <c r="A45" s="24"/>
      <c r="B45" s="6">
        <v>29</v>
      </c>
      <c r="C45" s="7"/>
      <c r="D45" s="7" t="s">
        <v>63</v>
      </c>
      <c r="E45" s="8">
        <v>1</v>
      </c>
      <c r="F45" s="8">
        <v>125164.10254228048</v>
      </c>
      <c r="G45" s="8"/>
      <c r="H45" s="58"/>
      <c r="I45" s="58"/>
      <c r="J45" s="64"/>
      <c r="K45" s="65"/>
      <c r="L45" s="58"/>
      <c r="M45" s="58"/>
      <c r="N45" s="58"/>
      <c r="O45" s="58"/>
      <c r="P45" s="58"/>
      <c r="Q45" s="58"/>
      <c r="R45" s="58"/>
      <c r="S45" s="58"/>
    </row>
    <row r="46" spans="1:19" ht="12.75" customHeight="1" x14ac:dyDescent="0.2">
      <c r="A46" s="24"/>
      <c r="B46" s="6">
        <v>30</v>
      </c>
      <c r="C46" s="7"/>
      <c r="D46" s="7" t="s">
        <v>62</v>
      </c>
      <c r="E46" s="8">
        <v>1</v>
      </c>
      <c r="F46" s="8">
        <v>122311.002871509</v>
      </c>
      <c r="G46" s="8"/>
      <c r="H46" s="58"/>
      <c r="I46" s="58"/>
      <c r="J46" s="64"/>
      <c r="K46" s="65"/>
      <c r="L46" s="58"/>
      <c r="M46" s="58"/>
      <c r="N46" s="58"/>
      <c r="O46" s="58"/>
      <c r="P46" s="58"/>
      <c r="Q46" s="58"/>
      <c r="R46" s="58"/>
      <c r="S46" s="58"/>
    </row>
    <row r="47" spans="1:19" ht="12.75" customHeight="1" x14ac:dyDescent="0.2">
      <c r="A47" s="24"/>
      <c r="B47" s="6">
        <v>31</v>
      </c>
      <c r="C47" s="7"/>
      <c r="D47" s="7" t="s">
        <v>61</v>
      </c>
      <c r="E47" s="8">
        <v>1</v>
      </c>
      <c r="F47" s="8">
        <v>122311.002871509</v>
      </c>
      <c r="G47" s="8"/>
      <c r="H47" s="64"/>
      <c r="I47" s="58"/>
      <c r="J47" s="58"/>
      <c r="K47" s="65"/>
      <c r="L47" s="58"/>
      <c r="M47" s="58"/>
      <c r="N47" s="58"/>
      <c r="O47" s="58"/>
      <c r="P47" s="58"/>
      <c r="Q47" s="58"/>
      <c r="R47" s="58"/>
      <c r="S47" s="58"/>
    </row>
    <row r="48" spans="1:19" ht="12.75" customHeight="1" x14ac:dyDescent="0.2">
      <c r="A48" s="24"/>
      <c r="B48" s="6">
        <v>32</v>
      </c>
      <c r="C48" s="7"/>
      <c r="D48" s="7" t="s">
        <v>60</v>
      </c>
      <c r="E48" s="8">
        <v>1</v>
      </c>
      <c r="F48" s="8">
        <v>120191.2364681968</v>
      </c>
      <c r="G48" s="8"/>
      <c r="H48" s="64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</row>
    <row r="49" spans="1:19" ht="12.75" customHeight="1" x14ac:dyDescent="0.2">
      <c r="A49" s="24"/>
      <c r="B49" s="6">
        <v>33</v>
      </c>
      <c r="C49" s="7"/>
      <c r="D49" s="67" t="s">
        <v>179</v>
      </c>
      <c r="E49" s="8">
        <v>1</v>
      </c>
      <c r="F49" s="58">
        <v>117558.1933946607</v>
      </c>
      <c r="G49" s="58"/>
      <c r="H49" s="64"/>
      <c r="I49" s="58"/>
      <c r="J49" s="64"/>
      <c r="K49" s="65"/>
      <c r="L49" s="58"/>
      <c r="M49" s="58"/>
      <c r="N49" s="58"/>
      <c r="O49" s="58"/>
      <c r="P49" s="58"/>
      <c r="Q49" s="58"/>
      <c r="R49" s="58"/>
      <c r="S49" s="58"/>
    </row>
    <row r="50" spans="1:19" ht="12.75" customHeight="1" x14ac:dyDescent="0.2">
      <c r="A50" s="24"/>
      <c r="B50" s="6">
        <v>34</v>
      </c>
      <c r="C50" s="7"/>
      <c r="D50" s="7" t="s">
        <v>98</v>
      </c>
      <c r="E50" s="8">
        <v>1</v>
      </c>
      <c r="F50" s="8">
        <v>117197.4508327543</v>
      </c>
      <c r="G50" s="8"/>
      <c r="H50" s="64"/>
      <c r="I50" s="58"/>
      <c r="J50" s="64"/>
      <c r="K50" s="65"/>
      <c r="L50" s="58"/>
      <c r="M50" s="58"/>
      <c r="N50" s="58"/>
      <c r="O50" s="58"/>
      <c r="P50" s="58"/>
      <c r="Q50" s="58"/>
      <c r="R50" s="58"/>
      <c r="S50" s="58"/>
    </row>
    <row r="51" spans="1:19" ht="12.75" customHeight="1" x14ac:dyDescent="0.2">
      <c r="A51" s="24"/>
      <c r="B51" s="6">
        <v>35</v>
      </c>
      <c r="C51" s="7"/>
      <c r="D51" s="7" t="s">
        <v>59</v>
      </c>
      <c r="E51" s="8">
        <v>1</v>
      </c>
      <c r="F51" s="8">
        <v>117081.38992041553</v>
      </c>
      <c r="G51" s="8"/>
      <c r="H51" s="64"/>
      <c r="I51" s="58"/>
      <c r="J51" s="64"/>
      <c r="K51" s="65"/>
      <c r="L51" s="58"/>
      <c r="M51" s="58"/>
      <c r="N51" s="58"/>
      <c r="O51" s="58"/>
      <c r="P51" s="58"/>
      <c r="Q51" s="58"/>
      <c r="R51" s="58"/>
      <c r="S51" s="58"/>
    </row>
    <row r="52" spans="1:19" ht="12.75" customHeight="1" x14ac:dyDescent="0.2">
      <c r="A52" s="24"/>
      <c r="B52" s="6">
        <v>36</v>
      </c>
      <c r="C52" s="7"/>
      <c r="D52" s="7" t="s">
        <v>189</v>
      </c>
      <c r="E52" s="8">
        <v>2</v>
      </c>
      <c r="F52" s="8">
        <v>116158.70583116154</v>
      </c>
      <c r="G52" s="8"/>
      <c r="H52" s="64"/>
      <c r="I52" s="58"/>
      <c r="J52" s="64"/>
      <c r="K52" s="65"/>
      <c r="L52" s="58"/>
      <c r="M52" s="58"/>
      <c r="N52" s="58"/>
      <c r="O52" s="58"/>
      <c r="P52" s="58"/>
      <c r="Q52" s="58"/>
      <c r="R52" s="58"/>
      <c r="S52" s="58"/>
    </row>
    <row r="53" spans="1:19" ht="12.75" customHeight="1" x14ac:dyDescent="0.2">
      <c r="A53" s="24"/>
      <c r="B53" s="6">
        <v>37</v>
      </c>
      <c r="C53" s="7"/>
      <c r="D53" s="7" t="s">
        <v>190</v>
      </c>
      <c r="E53" s="8">
        <v>1</v>
      </c>
      <c r="F53" s="8">
        <v>112668.55297180949</v>
      </c>
      <c r="G53" s="8"/>
      <c r="H53" s="64"/>
      <c r="I53" s="58"/>
      <c r="J53" s="64"/>
      <c r="K53" s="65"/>
      <c r="L53" s="58"/>
      <c r="M53" s="58"/>
      <c r="N53" s="58"/>
      <c r="O53" s="58"/>
      <c r="P53" s="58"/>
      <c r="Q53" s="58"/>
      <c r="R53" s="58"/>
      <c r="S53" s="58"/>
    </row>
    <row r="54" spans="1:19" ht="12.75" customHeight="1" x14ac:dyDescent="0.2">
      <c r="A54" s="24"/>
      <c r="B54" s="6">
        <v>38</v>
      </c>
      <c r="C54" s="7"/>
      <c r="D54" s="7" t="s">
        <v>58</v>
      </c>
      <c r="E54" s="8">
        <v>2</v>
      </c>
      <c r="F54" s="8">
        <v>109890.87269615968</v>
      </c>
      <c r="G54" s="8"/>
      <c r="H54" s="58"/>
      <c r="I54" s="58"/>
      <c r="J54" s="64"/>
      <c r="K54" s="65"/>
      <c r="L54" s="58"/>
      <c r="M54" s="58"/>
      <c r="N54" s="58"/>
      <c r="O54" s="58"/>
      <c r="P54" s="58"/>
      <c r="Q54" s="58"/>
      <c r="R54" s="58"/>
      <c r="S54" s="58"/>
    </row>
    <row r="55" spans="1:19" ht="12.75" customHeight="1" x14ac:dyDescent="0.2">
      <c r="A55" s="24"/>
      <c r="B55" s="6">
        <v>39</v>
      </c>
      <c r="C55" s="7"/>
      <c r="D55" s="7" t="s">
        <v>102</v>
      </c>
      <c r="E55" s="8">
        <v>2</v>
      </c>
      <c r="F55" s="8">
        <v>109890.87269615968</v>
      </c>
      <c r="G55" s="8"/>
      <c r="H55" s="58"/>
      <c r="I55" s="58"/>
      <c r="J55" s="64"/>
      <c r="K55" s="65"/>
      <c r="L55" s="58"/>
      <c r="M55" s="58"/>
      <c r="N55" s="58"/>
      <c r="O55" s="58"/>
      <c r="P55" s="58"/>
      <c r="Q55" s="58"/>
      <c r="R55" s="58"/>
      <c r="S55" s="58"/>
    </row>
    <row r="56" spans="1:19" ht="12.75" customHeight="1" x14ac:dyDescent="0.2">
      <c r="A56" s="24"/>
      <c r="B56" s="6">
        <v>40</v>
      </c>
      <c r="C56" s="7"/>
      <c r="D56" s="7" t="s">
        <v>57</v>
      </c>
      <c r="E56" s="8">
        <v>1</v>
      </c>
      <c r="F56" s="8">
        <v>103430.47940340044</v>
      </c>
      <c r="G56" s="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</row>
    <row r="57" spans="1:19" ht="12.75" customHeight="1" x14ac:dyDescent="0.2">
      <c r="A57" s="24"/>
      <c r="B57" s="6">
        <v>41</v>
      </c>
      <c r="C57" s="7"/>
      <c r="D57" s="7" t="s">
        <v>55</v>
      </c>
      <c r="E57" s="8">
        <v>1</v>
      </c>
      <c r="F57" s="8">
        <v>103430.47940340044</v>
      </c>
      <c r="G57" s="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</row>
    <row r="58" spans="1:19" ht="12.75" customHeight="1" x14ac:dyDescent="0.2">
      <c r="A58" s="24"/>
      <c r="B58" s="6">
        <v>42</v>
      </c>
      <c r="C58" s="7"/>
      <c r="D58" s="7" t="s">
        <v>191</v>
      </c>
      <c r="E58" s="8">
        <v>1</v>
      </c>
      <c r="F58" s="8">
        <v>103430.47940340044</v>
      </c>
      <c r="G58" s="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</row>
    <row r="59" spans="1:19" ht="12.75" customHeight="1" x14ac:dyDescent="0.2">
      <c r="A59" s="24"/>
      <c r="B59" s="6">
        <v>43</v>
      </c>
      <c r="C59" s="7"/>
      <c r="D59" s="7" t="s">
        <v>56</v>
      </c>
      <c r="E59" s="8">
        <v>1</v>
      </c>
      <c r="F59" s="8">
        <v>103430.47940340044</v>
      </c>
      <c r="G59" s="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</row>
    <row r="60" spans="1:19" ht="12.75" customHeight="1" x14ac:dyDescent="0.2">
      <c r="A60" s="24"/>
      <c r="B60" s="6">
        <v>44</v>
      </c>
      <c r="C60" s="7"/>
      <c r="D60" s="7" t="s">
        <v>54</v>
      </c>
      <c r="E60" s="8">
        <v>2</v>
      </c>
      <c r="F60" s="8">
        <v>97533.324572081401</v>
      </c>
      <c r="G60" s="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</row>
    <row r="61" spans="1:19" ht="12.75" customHeight="1" x14ac:dyDescent="0.2">
      <c r="A61" s="24"/>
      <c r="B61" s="6">
        <v>45</v>
      </c>
      <c r="C61" s="7"/>
      <c r="D61" s="7" t="s">
        <v>53</v>
      </c>
      <c r="E61" s="8">
        <v>1</v>
      </c>
      <c r="F61" s="8">
        <v>95609.327662489202</v>
      </c>
      <c r="G61" s="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</row>
    <row r="62" spans="1:19" ht="12.75" customHeight="1" x14ac:dyDescent="0.2">
      <c r="A62" s="24"/>
      <c r="B62" s="6">
        <v>46</v>
      </c>
      <c r="C62" s="7"/>
      <c r="D62" s="7" t="s">
        <v>219</v>
      </c>
      <c r="E62" s="8">
        <v>1</v>
      </c>
      <c r="F62" s="8">
        <v>92946.664483837609</v>
      </c>
      <c r="G62" s="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</row>
    <row r="63" spans="1:19" ht="12.75" customHeight="1" x14ac:dyDescent="0.2">
      <c r="A63" s="24"/>
      <c r="B63" s="6">
        <v>47</v>
      </c>
      <c r="C63" s="7"/>
      <c r="D63" s="7" t="s">
        <v>52</v>
      </c>
      <c r="E63" s="8">
        <v>2</v>
      </c>
      <c r="F63" s="8">
        <v>91029.60524382678</v>
      </c>
      <c r="G63" s="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</row>
    <row r="64" spans="1:19" ht="12.75" customHeight="1" x14ac:dyDescent="0.2">
      <c r="A64" s="24"/>
      <c r="B64" s="6">
        <v>48</v>
      </c>
      <c r="C64" s="7"/>
      <c r="D64" s="7" t="s">
        <v>51</v>
      </c>
      <c r="E64" s="8">
        <v>1</v>
      </c>
      <c r="F64" s="8">
        <v>91029.60524382678</v>
      </c>
      <c r="G64" s="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</row>
    <row r="65" spans="1:19" ht="12.75" customHeight="1" x14ac:dyDescent="0.2">
      <c r="A65" s="24"/>
      <c r="B65" s="6">
        <v>49</v>
      </c>
      <c r="C65" s="7"/>
      <c r="D65" s="7" t="s">
        <v>106</v>
      </c>
      <c r="E65" s="8">
        <v>1</v>
      </c>
      <c r="F65" s="8">
        <v>87425.483354700016</v>
      </c>
      <c r="G65" s="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</row>
    <row r="66" spans="1:19" ht="12.75" customHeight="1" x14ac:dyDescent="0.2">
      <c r="A66" s="24"/>
      <c r="B66" s="6">
        <v>50</v>
      </c>
      <c r="C66" s="22"/>
      <c r="D66" s="22" t="s">
        <v>193</v>
      </c>
      <c r="E66" s="23">
        <v>17</v>
      </c>
      <c r="F66" s="23"/>
      <c r="G66" s="23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</row>
    <row r="67" spans="1:19" ht="12.75" customHeight="1" x14ac:dyDescent="0.2">
      <c r="A67" s="24"/>
      <c r="B67" s="22"/>
      <c r="C67" s="22"/>
      <c r="D67" s="22" t="s">
        <v>105</v>
      </c>
      <c r="E67" s="23"/>
      <c r="F67" s="23">
        <v>89226.636600000013</v>
      </c>
      <c r="G67" s="23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</row>
    <row r="68" spans="1:19" ht="12.75" customHeight="1" x14ac:dyDescent="0.2">
      <c r="A68" s="24"/>
      <c r="B68" s="68"/>
      <c r="C68" s="22"/>
      <c r="D68" s="22" t="s">
        <v>119</v>
      </c>
      <c r="E68" s="23"/>
      <c r="F68" s="23">
        <v>73337.714399999997</v>
      </c>
      <c r="G68" s="23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</row>
    <row r="69" spans="1:19" ht="12.75" customHeight="1" x14ac:dyDescent="0.2">
      <c r="A69" s="24"/>
      <c r="B69" s="22"/>
      <c r="C69" s="22"/>
      <c r="D69" s="22" t="s">
        <v>120</v>
      </c>
      <c r="E69" s="23"/>
      <c r="F69" s="23">
        <v>70517.825700000016</v>
      </c>
      <c r="G69" s="23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</row>
    <row r="70" spans="1:19" ht="12.75" customHeight="1" x14ac:dyDescent="0.2">
      <c r="A70" s="24"/>
      <c r="B70" s="22"/>
      <c r="C70" s="22"/>
      <c r="D70" s="22" t="s">
        <v>126</v>
      </c>
      <c r="E70" s="23"/>
      <c r="F70" s="23">
        <v>67805.5576</v>
      </c>
      <c r="G70" s="23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</row>
    <row r="71" spans="1:19" ht="12.75" customHeight="1" x14ac:dyDescent="0.2">
      <c r="A71" s="24"/>
      <c r="B71" s="68"/>
      <c r="C71" s="22"/>
      <c r="D71" s="22" t="s">
        <v>134</v>
      </c>
      <c r="E71" s="23"/>
      <c r="F71" s="23">
        <v>65197.475400000003</v>
      </c>
      <c r="G71" s="23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</row>
    <row r="72" spans="1:19" ht="12.75" customHeight="1" x14ac:dyDescent="0.2">
      <c r="A72" s="24"/>
      <c r="B72" s="68"/>
      <c r="C72" s="22"/>
      <c r="D72" s="22" t="s">
        <v>148</v>
      </c>
      <c r="E72" s="23"/>
      <c r="F72" s="23">
        <v>57960.5625</v>
      </c>
      <c r="G72" s="23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</row>
    <row r="73" spans="1:19" ht="12.75" customHeight="1" x14ac:dyDescent="0.2">
      <c r="A73" s="24"/>
      <c r="B73" s="22"/>
      <c r="C73" s="22"/>
      <c r="D73" s="22" t="s">
        <v>194</v>
      </c>
      <c r="E73" s="23"/>
      <c r="F73" s="23">
        <v>53587.044500000011</v>
      </c>
      <c r="G73" s="23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</row>
    <row r="74" spans="1:19" ht="12.75" customHeight="1" x14ac:dyDescent="0.2">
      <c r="A74" s="24"/>
      <c r="B74" s="22"/>
      <c r="C74" s="22"/>
      <c r="D74" s="22" t="s">
        <v>218</v>
      </c>
      <c r="E74" s="23"/>
      <c r="F74" s="23">
        <v>49544.402600000001</v>
      </c>
      <c r="G74" s="23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</row>
    <row r="75" spans="1:19" ht="12.75" customHeight="1" x14ac:dyDescent="0.2">
      <c r="A75" s="24"/>
      <c r="B75" s="6">
        <v>51</v>
      </c>
      <c r="C75" s="22"/>
      <c r="D75" s="22" t="s">
        <v>195</v>
      </c>
      <c r="E75" s="23">
        <v>20</v>
      </c>
      <c r="F75" s="23"/>
      <c r="G75" s="23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</row>
    <row r="76" spans="1:19" ht="12.75" customHeight="1" x14ac:dyDescent="0.2">
      <c r="A76" s="24"/>
      <c r="B76" s="66"/>
      <c r="C76" s="25"/>
      <c r="D76" s="69" t="s">
        <v>196</v>
      </c>
      <c r="E76" s="26"/>
      <c r="F76" s="26">
        <v>87425.483354700016</v>
      </c>
      <c r="G76" s="26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</row>
    <row r="77" spans="1:19" ht="12.75" customHeight="1" x14ac:dyDescent="0.2">
      <c r="A77" s="24"/>
      <c r="B77" s="66"/>
      <c r="C77" s="25"/>
      <c r="D77" s="69" t="s">
        <v>223</v>
      </c>
      <c r="E77" s="26"/>
      <c r="F77" s="26">
        <v>85795.371300000013</v>
      </c>
      <c r="G77" s="26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</row>
    <row r="78" spans="1:19" ht="12.75" customHeight="1" x14ac:dyDescent="0.2">
      <c r="A78" s="24"/>
      <c r="B78" s="66"/>
      <c r="C78" s="25"/>
      <c r="D78" s="69" t="s">
        <v>107</v>
      </c>
      <c r="E78" s="26"/>
      <c r="F78" s="26">
        <v>84063.189120500014</v>
      </c>
      <c r="G78" s="26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</row>
    <row r="79" spans="1:19" ht="12.75" customHeight="1" x14ac:dyDescent="0.2">
      <c r="A79" s="24"/>
      <c r="B79" s="66"/>
      <c r="C79" s="25"/>
      <c r="D79" s="69" t="s">
        <v>111</v>
      </c>
      <c r="E79" s="26"/>
      <c r="F79" s="26">
        <v>80829.226727300003</v>
      </c>
      <c r="G79" s="26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</row>
    <row r="80" spans="1:19" ht="12.75" customHeight="1" x14ac:dyDescent="0.2">
      <c r="A80" s="24"/>
      <c r="B80" s="66"/>
      <c r="C80" s="25"/>
      <c r="D80" s="69" t="s">
        <v>197</v>
      </c>
      <c r="E80" s="26"/>
      <c r="F80" s="26">
        <v>71857.664388299992</v>
      </c>
      <c r="G80" s="26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</row>
    <row r="81" spans="1:22" ht="12.75" customHeight="1" x14ac:dyDescent="0.2">
      <c r="A81" s="24"/>
      <c r="B81" s="66"/>
      <c r="C81" s="25"/>
      <c r="D81" s="69" t="s">
        <v>130</v>
      </c>
      <c r="E81" s="26"/>
      <c r="F81" s="26">
        <v>69093.863194400008</v>
      </c>
      <c r="G81" s="26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</row>
    <row r="82" spans="1:22" ht="12.75" customHeight="1" x14ac:dyDescent="0.2">
      <c r="A82" s="24"/>
      <c r="B82" s="66"/>
      <c r="C82" s="25"/>
      <c r="D82" s="69" t="s">
        <v>198</v>
      </c>
      <c r="E82" s="26"/>
      <c r="F82" s="26">
        <v>63881.2571436</v>
      </c>
      <c r="G82" s="26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</row>
    <row r="83" spans="1:22" ht="12.75" customHeight="1" x14ac:dyDescent="0.2">
      <c r="A83" s="24"/>
      <c r="B83" s="66"/>
      <c r="C83" s="25"/>
      <c r="D83" s="69" t="s">
        <v>224</v>
      </c>
      <c r="E83" s="26"/>
      <c r="F83" s="26">
        <v>60278.985000000001</v>
      </c>
      <c r="G83" s="26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</row>
    <row r="84" spans="1:22" ht="12.75" customHeight="1" x14ac:dyDescent="0.2">
      <c r="A84" s="24"/>
      <c r="B84" s="66"/>
      <c r="C84" s="25"/>
      <c r="D84" s="69" t="s">
        <v>199</v>
      </c>
      <c r="E84" s="26"/>
      <c r="F84" s="26">
        <v>54605.198345500001</v>
      </c>
      <c r="G84" s="26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</row>
    <row r="85" spans="1:22" ht="12.75" customHeight="1" x14ac:dyDescent="0.2">
      <c r="A85" s="24"/>
      <c r="B85" s="6"/>
      <c r="C85" s="7"/>
      <c r="D85" s="7" t="s">
        <v>164</v>
      </c>
      <c r="E85" s="8"/>
      <c r="F85" s="8">
        <v>45806.304100000008</v>
      </c>
      <c r="G85" s="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</row>
    <row r="86" spans="1:22" ht="12.75" customHeight="1" x14ac:dyDescent="0.2">
      <c r="A86" s="24"/>
      <c r="B86" s="66"/>
      <c r="C86" s="25"/>
      <c r="D86" s="69" t="s">
        <v>237</v>
      </c>
      <c r="E86" s="26"/>
      <c r="F86" s="26">
        <v>45806.304100000008</v>
      </c>
      <c r="G86" s="26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</row>
    <row r="87" spans="1:22" ht="12.75" customHeight="1" x14ac:dyDescent="0.2">
      <c r="A87" s="24"/>
      <c r="B87" s="66"/>
      <c r="C87" s="25"/>
      <c r="D87" s="69" t="s">
        <v>225</v>
      </c>
      <c r="E87" s="26"/>
      <c r="F87" s="26">
        <v>45806.304100000008</v>
      </c>
      <c r="G87" s="26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</row>
    <row r="88" spans="1:22" ht="12.75" customHeight="1" x14ac:dyDescent="0.2">
      <c r="A88" s="24"/>
      <c r="B88" s="66"/>
      <c r="C88" s="25"/>
      <c r="D88" s="69" t="s">
        <v>226</v>
      </c>
      <c r="E88" s="26"/>
      <c r="F88" s="26">
        <v>44045.447900000006</v>
      </c>
      <c r="G88" s="26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</row>
    <row r="89" spans="1:22" ht="12.75" customHeight="1" x14ac:dyDescent="0.2">
      <c r="A89" s="24"/>
      <c r="B89" s="66"/>
      <c r="C89" s="25"/>
      <c r="D89" s="69" t="s">
        <v>227</v>
      </c>
      <c r="E89" s="26"/>
      <c r="F89" s="26">
        <v>37650.036500000009</v>
      </c>
      <c r="G89" s="26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</row>
    <row r="90" spans="1:22" ht="12.75" customHeight="1" x14ac:dyDescent="0.2">
      <c r="A90" s="24"/>
      <c r="B90" s="6">
        <v>52</v>
      </c>
      <c r="C90" s="7"/>
      <c r="D90" s="7" t="s">
        <v>50</v>
      </c>
      <c r="E90" s="8">
        <v>2</v>
      </c>
      <c r="F90" s="8">
        <v>87340.47355479213</v>
      </c>
      <c r="G90" s="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</row>
    <row r="91" spans="1:22" ht="12.75" customHeight="1" x14ac:dyDescent="0.2">
      <c r="A91" s="24"/>
      <c r="B91" s="6">
        <v>53</v>
      </c>
      <c r="C91" s="7"/>
      <c r="D91" s="7" t="s">
        <v>49</v>
      </c>
      <c r="E91" s="8">
        <v>2</v>
      </c>
      <c r="F91" s="8">
        <v>87340.47355479213</v>
      </c>
      <c r="G91" s="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</row>
    <row r="92" spans="1:22" ht="12.75" customHeight="1" x14ac:dyDescent="0.2">
      <c r="A92" s="24"/>
      <c r="B92" s="6">
        <v>54</v>
      </c>
      <c r="C92" s="7"/>
      <c r="D92" s="7" t="s">
        <v>48</v>
      </c>
      <c r="E92" s="8">
        <v>1</v>
      </c>
      <c r="F92" s="8">
        <v>87340.47355479213</v>
      </c>
      <c r="G92" s="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</row>
    <row r="93" spans="1:22" ht="12.75" customHeight="1" x14ac:dyDescent="0.2">
      <c r="A93" s="24"/>
      <c r="B93" s="6">
        <v>55</v>
      </c>
      <c r="C93" s="7"/>
      <c r="D93" s="7" t="s">
        <v>208</v>
      </c>
      <c r="E93" s="8">
        <v>1</v>
      </c>
      <c r="F93" s="8">
        <v>82495.769500000009</v>
      </c>
      <c r="G93" s="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</row>
    <row r="94" spans="1:22" s="59" customFormat="1" ht="12.75" customHeight="1" x14ac:dyDescent="0.2">
      <c r="A94" s="24"/>
      <c r="B94" s="6">
        <v>56</v>
      </c>
      <c r="C94" s="7"/>
      <c r="D94" s="7" t="s">
        <v>108</v>
      </c>
      <c r="E94" s="8">
        <v>1</v>
      </c>
      <c r="F94" s="8">
        <v>82495.769500000009</v>
      </c>
      <c r="G94" s="8"/>
      <c r="H94" s="57"/>
      <c r="I94" s="58"/>
      <c r="J94" s="57"/>
      <c r="K94" s="57"/>
      <c r="L94" s="57"/>
      <c r="N94" s="57"/>
      <c r="T94" s="57"/>
      <c r="U94" s="57"/>
      <c r="V94" s="57"/>
    </row>
    <row r="95" spans="1:22" s="59" customFormat="1" ht="12.75" customHeight="1" x14ac:dyDescent="0.2">
      <c r="A95" s="24"/>
      <c r="B95" s="6">
        <v>57</v>
      </c>
      <c r="C95" s="7"/>
      <c r="D95" s="7" t="s">
        <v>109</v>
      </c>
      <c r="E95" s="8">
        <v>1</v>
      </c>
      <c r="F95" s="8">
        <v>82495.769500000009</v>
      </c>
      <c r="G95" s="8"/>
      <c r="H95" s="57"/>
      <c r="I95" s="58"/>
      <c r="J95" s="57"/>
      <c r="K95" s="57"/>
      <c r="L95" s="57"/>
      <c r="N95" s="57"/>
      <c r="T95" s="57"/>
      <c r="U95" s="57"/>
      <c r="V95" s="57"/>
    </row>
    <row r="96" spans="1:22" s="59" customFormat="1" ht="12.75" customHeight="1" x14ac:dyDescent="0.2">
      <c r="A96" s="24"/>
      <c r="B96" s="6">
        <v>58</v>
      </c>
      <c r="C96" s="7"/>
      <c r="D96" s="7" t="s">
        <v>110</v>
      </c>
      <c r="E96" s="8">
        <v>1</v>
      </c>
      <c r="F96" s="8">
        <v>80829.226727300003</v>
      </c>
      <c r="G96" s="8"/>
      <c r="H96" s="57"/>
      <c r="I96" s="58"/>
      <c r="J96" s="57"/>
      <c r="K96" s="57"/>
      <c r="L96" s="57"/>
      <c r="N96" s="57"/>
      <c r="T96" s="57"/>
      <c r="U96" s="57"/>
      <c r="V96" s="57"/>
    </row>
    <row r="97" spans="1:22" s="59" customFormat="1" ht="12.75" customHeight="1" x14ac:dyDescent="0.2">
      <c r="A97" s="24"/>
      <c r="B97" s="6">
        <v>59</v>
      </c>
      <c r="C97" s="7"/>
      <c r="D97" s="7" t="s">
        <v>112</v>
      </c>
      <c r="E97" s="8">
        <v>1</v>
      </c>
      <c r="F97" s="8">
        <v>79322.106700000004</v>
      </c>
      <c r="G97" s="8"/>
      <c r="H97" s="57"/>
      <c r="I97" s="58"/>
      <c r="J97" s="57"/>
      <c r="K97" s="57"/>
      <c r="L97" s="57"/>
      <c r="N97" s="57"/>
      <c r="T97" s="57"/>
      <c r="U97" s="57"/>
      <c r="V97" s="57"/>
    </row>
    <row r="98" spans="1:22" s="59" customFormat="1" ht="12.75" customHeight="1" x14ac:dyDescent="0.2">
      <c r="A98" s="24"/>
      <c r="B98" s="6">
        <v>60</v>
      </c>
      <c r="C98" s="7"/>
      <c r="D98" s="7" t="s">
        <v>113</v>
      </c>
      <c r="E98" s="8">
        <v>1</v>
      </c>
      <c r="F98" s="8">
        <v>77721.262868900012</v>
      </c>
      <c r="G98" s="8"/>
      <c r="H98" s="57"/>
      <c r="I98" s="58"/>
      <c r="J98" s="57"/>
      <c r="K98" s="57"/>
      <c r="L98" s="57"/>
      <c r="N98" s="57"/>
      <c r="T98" s="57"/>
      <c r="U98" s="57"/>
      <c r="V98" s="57"/>
    </row>
    <row r="99" spans="1:22" s="59" customFormat="1" ht="12.75" customHeight="1" x14ac:dyDescent="0.2">
      <c r="A99" s="24"/>
      <c r="B99" s="6">
        <v>61</v>
      </c>
      <c r="C99" s="7"/>
      <c r="D99" s="7" t="s">
        <v>115</v>
      </c>
      <c r="E99" s="8">
        <v>3</v>
      </c>
      <c r="F99" s="8">
        <v>76272.093100000013</v>
      </c>
      <c r="G99" s="8"/>
      <c r="H99" s="57"/>
      <c r="I99" s="58"/>
      <c r="J99" s="57"/>
      <c r="K99" s="57"/>
      <c r="L99" s="57"/>
      <c r="N99" s="57"/>
      <c r="T99" s="57"/>
      <c r="U99" s="57"/>
      <c r="V99" s="57"/>
    </row>
    <row r="100" spans="1:22" s="59" customFormat="1" ht="12.75" customHeight="1" x14ac:dyDescent="0.2">
      <c r="A100" s="24"/>
      <c r="B100" s="6">
        <v>62</v>
      </c>
      <c r="C100" s="7"/>
      <c r="D100" s="7" t="s">
        <v>114</v>
      </c>
      <c r="E100" s="8">
        <v>3</v>
      </c>
      <c r="F100" s="8">
        <v>76272.093100000013</v>
      </c>
      <c r="G100" s="8"/>
      <c r="H100" s="57"/>
      <c r="I100" s="58"/>
      <c r="J100" s="57"/>
      <c r="K100" s="57"/>
      <c r="L100" s="57"/>
      <c r="N100" s="57"/>
      <c r="T100" s="57"/>
      <c r="U100" s="57"/>
      <c r="V100" s="57"/>
    </row>
    <row r="101" spans="1:22" s="59" customFormat="1" ht="12.75" customHeight="1" x14ac:dyDescent="0.2">
      <c r="A101" s="24"/>
      <c r="B101" s="6">
        <v>63</v>
      </c>
      <c r="C101" s="7"/>
      <c r="D101" s="7" t="s">
        <v>117</v>
      </c>
      <c r="E101" s="8">
        <v>1</v>
      </c>
      <c r="F101" s="8">
        <v>76272.093100000013</v>
      </c>
      <c r="G101" s="8"/>
      <c r="H101" s="57"/>
      <c r="I101" s="58"/>
      <c r="J101" s="57"/>
      <c r="K101" s="57"/>
      <c r="L101" s="57"/>
      <c r="N101" s="57"/>
      <c r="T101" s="57"/>
      <c r="U101" s="57"/>
      <c r="V101" s="57"/>
    </row>
    <row r="102" spans="1:22" s="59" customFormat="1" ht="12.75" customHeight="1" x14ac:dyDescent="0.2">
      <c r="A102" s="24"/>
      <c r="B102" s="6">
        <v>64</v>
      </c>
      <c r="C102" s="7"/>
      <c r="D102" s="7" t="s">
        <v>116</v>
      </c>
      <c r="E102" s="8">
        <v>1</v>
      </c>
      <c r="F102" s="8">
        <v>76272.093100000013</v>
      </c>
      <c r="G102" s="8"/>
      <c r="H102" s="57"/>
      <c r="I102" s="58"/>
      <c r="J102" s="57"/>
      <c r="K102" s="57"/>
      <c r="L102" s="57"/>
      <c r="N102" s="57"/>
      <c r="T102" s="57"/>
      <c r="U102" s="57"/>
      <c r="V102" s="57"/>
    </row>
    <row r="103" spans="1:22" s="59" customFormat="1" ht="12.75" customHeight="1" x14ac:dyDescent="0.2">
      <c r="A103" s="24"/>
      <c r="B103" s="6">
        <v>65</v>
      </c>
      <c r="C103" s="7"/>
      <c r="D103" s="7" t="s">
        <v>104</v>
      </c>
      <c r="E103" s="8">
        <v>3</v>
      </c>
      <c r="F103" s="8">
        <v>74790.365272956537</v>
      </c>
      <c r="G103" s="8"/>
      <c r="H103" s="57"/>
      <c r="I103" s="58"/>
      <c r="J103" s="57"/>
      <c r="K103" s="57"/>
      <c r="L103" s="57"/>
      <c r="N103" s="57"/>
      <c r="T103" s="57"/>
      <c r="U103" s="57"/>
      <c r="V103" s="57"/>
    </row>
    <row r="104" spans="1:22" s="59" customFormat="1" ht="12.75" customHeight="1" x14ac:dyDescent="0.2">
      <c r="A104" s="24"/>
      <c r="B104" s="6">
        <v>66</v>
      </c>
      <c r="C104" s="7"/>
      <c r="D104" s="7" t="s">
        <v>192</v>
      </c>
      <c r="E104" s="8">
        <v>5</v>
      </c>
      <c r="F104" s="8">
        <v>74790.365272956537</v>
      </c>
      <c r="G104" s="8"/>
      <c r="H104" s="57"/>
      <c r="I104" s="58"/>
      <c r="J104" s="57"/>
      <c r="K104" s="57"/>
      <c r="L104" s="57"/>
      <c r="N104" s="57"/>
      <c r="T104" s="57"/>
      <c r="U104" s="57"/>
      <c r="V104" s="57"/>
    </row>
    <row r="105" spans="1:22" s="59" customFormat="1" ht="12.75" customHeight="1" x14ac:dyDescent="0.2">
      <c r="A105" s="24"/>
      <c r="B105" s="6">
        <v>67</v>
      </c>
      <c r="C105" s="7"/>
      <c r="D105" s="7" t="s">
        <v>103</v>
      </c>
      <c r="E105" s="8">
        <v>1</v>
      </c>
      <c r="F105" s="8">
        <v>74790.365272956537</v>
      </c>
      <c r="G105" s="8"/>
      <c r="H105" s="57"/>
      <c r="I105" s="58"/>
      <c r="J105" s="57"/>
      <c r="K105" s="57"/>
      <c r="L105" s="57"/>
      <c r="N105" s="57"/>
      <c r="T105" s="57"/>
      <c r="U105" s="57"/>
      <c r="V105" s="57"/>
    </row>
    <row r="106" spans="1:22" s="59" customFormat="1" ht="12.75" customHeight="1" x14ac:dyDescent="0.2">
      <c r="A106" s="24"/>
      <c r="B106" s="6">
        <v>68</v>
      </c>
      <c r="C106" s="7"/>
      <c r="D106" s="7" t="s">
        <v>118</v>
      </c>
      <c r="E106" s="8">
        <v>2</v>
      </c>
      <c r="F106" s="8">
        <v>74731.130973599997</v>
      </c>
      <c r="G106" s="8"/>
      <c r="H106" s="57"/>
      <c r="I106" s="57"/>
      <c r="J106" s="57"/>
      <c r="K106" s="57"/>
      <c r="L106" s="57"/>
      <c r="N106" s="57"/>
      <c r="T106" s="57"/>
      <c r="U106" s="57"/>
      <c r="V106" s="57"/>
    </row>
    <row r="107" spans="1:22" s="59" customFormat="1" ht="12.75" customHeight="1" x14ac:dyDescent="0.2">
      <c r="A107" s="24"/>
      <c r="B107" s="6">
        <v>69</v>
      </c>
      <c r="C107" s="7"/>
      <c r="D107" s="7" t="s">
        <v>209</v>
      </c>
      <c r="E107" s="8">
        <v>1</v>
      </c>
      <c r="F107" s="8">
        <v>74731.130973599997</v>
      </c>
      <c r="G107" s="8"/>
      <c r="H107" s="57"/>
      <c r="I107" s="57"/>
      <c r="J107" s="57"/>
      <c r="K107" s="57"/>
      <c r="L107" s="57"/>
      <c r="N107" s="57"/>
      <c r="T107" s="57"/>
      <c r="U107" s="57"/>
      <c r="V107" s="57"/>
    </row>
    <row r="108" spans="1:22" s="59" customFormat="1" ht="12.75" customHeight="1" x14ac:dyDescent="0.2">
      <c r="A108" s="24"/>
      <c r="B108" s="6">
        <v>70</v>
      </c>
      <c r="C108" s="7"/>
      <c r="D108" s="7" t="s">
        <v>121</v>
      </c>
      <c r="E108" s="8">
        <v>2</v>
      </c>
      <c r="F108" s="8">
        <v>71857.664388299992</v>
      </c>
      <c r="G108" s="8"/>
      <c r="H108" s="57"/>
      <c r="I108" s="57"/>
      <c r="J108" s="57"/>
      <c r="K108" s="57"/>
      <c r="L108" s="57"/>
      <c r="N108" s="57"/>
      <c r="T108" s="57"/>
      <c r="U108" s="57"/>
      <c r="V108" s="57"/>
    </row>
    <row r="109" spans="1:22" s="59" customFormat="1" ht="12.75" customHeight="1" x14ac:dyDescent="0.2">
      <c r="A109" s="24"/>
      <c r="B109" s="6">
        <v>71</v>
      </c>
      <c r="C109" s="25"/>
      <c r="D109" s="69" t="s">
        <v>200</v>
      </c>
      <c r="E109" s="26">
        <v>26</v>
      </c>
      <c r="F109" s="26"/>
      <c r="G109" s="26"/>
      <c r="H109" s="57"/>
      <c r="I109" s="57"/>
      <c r="J109" s="57"/>
      <c r="K109" s="57"/>
      <c r="L109" s="57"/>
      <c r="N109" s="57"/>
      <c r="T109" s="57"/>
      <c r="U109" s="57"/>
      <c r="V109" s="57"/>
    </row>
    <row r="110" spans="1:22" s="59" customFormat="1" ht="12.75" customHeight="1" x14ac:dyDescent="0.2">
      <c r="A110" s="24"/>
      <c r="B110" s="63"/>
      <c r="C110" s="25"/>
      <c r="D110" s="69" t="s">
        <v>125</v>
      </c>
      <c r="E110" s="26"/>
      <c r="F110" s="26">
        <v>71857.664388299992</v>
      </c>
      <c r="G110" s="26"/>
      <c r="H110" s="57"/>
      <c r="I110" s="57"/>
      <c r="J110" s="57"/>
      <c r="K110" s="57"/>
      <c r="L110" s="57"/>
      <c r="N110" s="57"/>
      <c r="T110" s="57"/>
      <c r="U110" s="57"/>
      <c r="V110" s="57"/>
    </row>
    <row r="111" spans="1:22" s="59" customFormat="1" ht="12.75" customHeight="1" x14ac:dyDescent="0.2">
      <c r="A111" s="24"/>
      <c r="B111" s="63"/>
      <c r="C111" s="25"/>
      <c r="D111" s="69" t="s">
        <v>131</v>
      </c>
      <c r="E111" s="26"/>
      <c r="F111" s="26">
        <v>69093.863194400008</v>
      </c>
      <c r="G111" s="26"/>
      <c r="H111" s="57"/>
      <c r="I111" s="57"/>
      <c r="J111" s="57"/>
      <c r="K111" s="57"/>
      <c r="L111" s="57"/>
      <c r="N111" s="57"/>
      <c r="T111" s="57"/>
      <c r="U111" s="57"/>
      <c r="V111" s="57"/>
    </row>
    <row r="112" spans="1:22" s="59" customFormat="1" ht="12.75" customHeight="1" x14ac:dyDescent="0.2">
      <c r="A112" s="24"/>
      <c r="B112" s="68"/>
      <c r="C112" s="22"/>
      <c r="D112" s="22" t="s">
        <v>138</v>
      </c>
      <c r="E112" s="23"/>
      <c r="F112" s="23">
        <v>66436.227432600004</v>
      </c>
      <c r="G112" s="23"/>
      <c r="H112" s="57"/>
      <c r="I112" s="57"/>
      <c r="J112" s="57"/>
      <c r="K112" s="57"/>
      <c r="L112" s="57"/>
      <c r="N112" s="57"/>
      <c r="T112" s="57"/>
      <c r="U112" s="57"/>
      <c r="V112" s="57"/>
    </row>
    <row r="113" spans="1:22" s="59" customFormat="1" ht="12.75" customHeight="1" x14ac:dyDescent="0.2">
      <c r="A113" s="24"/>
      <c r="B113" s="63"/>
      <c r="C113" s="25"/>
      <c r="D113" s="69" t="s">
        <v>201</v>
      </c>
      <c r="E113" s="26"/>
      <c r="F113" s="26">
        <v>50485.746249399999</v>
      </c>
      <c r="G113" s="26"/>
      <c r="H113" s="57"/>
      <c r="I113" s="57"/>
      <c r="J113" s="57"/>
      <c r="K113" s="57"/>
      <c r="L113" s="57"/>
      <c r="N113" s="57"/>
      <c r="T113" s="57"/>
      <c r="U113" s="57"/>
      <c r="V113" s="57"/>
    </row>
    <row r="114" spans="1:22" s="59" customFormat="1" ht="12.75" customHeight="1" x14ac:dyDescent="0.2">
      <c r="A114" s="24"/>
      <c r="B114" s="63"/>
      <c r="C114" s="25"/>
      <c r="D114" s="69" t="s">
        <v>202</v>
      </c>
      <c r="E114" s="26"/>
      <c r="F114" s="26">
        <v>44882.311410099996</v>
      </c>
      <c r="G114" s="26"/>
      <c r="H114" s="57"/>
      <c r="I114" s="57"/>
      <c r="J114" s="57"/>
      <c r="K114" s="57"/>
      <c r="L114" s="57"/>
      <c r="N114" s="57"/>
      <c r="T114" s="57"/>
      <c r="U114" s="57"/>
      <c r="V114" s="57"/>
    </row>
    <row r="115" spans="1:22" s="59" customFormat="1" ht="12.75" customHeight="1" x14ac:dyDescent="0.2">
      <c r="A115" s="24"/>
      <c r="B115" s="6">
        <v>72</v>
      </c>
      <c r="C115" s="7"/>
      <c r="D115" s="7" t="s">
        <v>238</v>
      </c>
      <c r="E115" s="8">
        <v>1</v>
      </c>
      <c r="F115" s="8">
        <v>70517.825700000016</v>
      </c>
      <c r="G115" s="8"/>
      <c r="H115" s="57"/>
      <c r="I115" s="57"/>
      <c r="J115" s="57"/>
      <c r="K115" s="57"/>
      <c r="L115" s="57"/>
      <c r="N115" s="57"/>
      <c r="T115" s="57"/>
      <c r="U115" s="57"/>
      <c r="V115" s="57"/>
    </row>
    <row r="116" spans="1:22" s="59" customFormat="1" ht="12.75" customHeight="1" x14ac:dyDescent="0.2">
      <c r="A116" s="57"/>
      <c r="B116" s="6">
        <v>73</v>
      </c>
      <c r="C116" s="7"/>
      <c r="D116" s="7" t="s">
        <v>123</v>
      </c>
      <c r="E116" s="8">
        <v>1</v>
      </c>
      <c r="F116" s="8">
        <v>70517.825700000016</v>
      </c>
      <c r="G116" s="8"/>
      <c r="H116" s="57"/>
      <c r="I116" s="57"/>
      <c r="J116" s="57"/>
      <c r="K116" s="57"/>
      <c r="L116" s="57"/>
      <c r="N116" s="57"/>
      <c r="T116" s="57"/>
      <c r="U116" s="57"/>
      <c r="V116" s="57"/>
    </row>
    <row r="117" spans="1:22" s="59" customFormat="1" ht="12.75" customHeight="1" x14ac:dyDescent="0.2">
      <c r="A117" s="57"/>
      <c r="B117" s="6">
        <v>74</v>
      </c>
      <c r="C117" s="7"/>
      <c r="D117" s="7" t="s">
        <v>122</v>
      </c>
      <c r="E117" s="8">
        <v>1</v>
      </c>
      <c r="F117" s="8">
        <v>70517.825700000016</v>
      </c>
      <c r="G117" s="8"/>
      <c r="H117" s="57"/>
      <c r="I117" s="57"/>
      <c r="J117" s="57"/>
      <c r="K117" s="57"/>
      <c r="L117" s="57"/>
      <c r="N117" s="57"/>
      <c r="T117" s="57"/>
      <c r="U117" s="57"/>
      <c r="V117" s="57"/>
    </row>
    <row r="118" spans="1:22" s="59" customFormat="1" ht="12.75" customHeight="1" x14ac:dyDescent="0.2">
      <c r="A118" s="57"/>
      <c r="B118" s="6">
        <v>75</v>
      </c>
      <c r="C118" s="7"/>
      <c r="D118" s="7" t="s">
        <v>124</v>
      </c>
      <c r="E118" s="8">
        <v>4</v>
      </c>
      <c r="F118" s="8">
        <v>70517.825700000016</v>
      </c>
      <c r="G118" s="8"/>
      <c r="H118" s="57"/>
      <c r="I118" s="57"/>
      <c r="J118" s="57"/>
      <c r="K118" s="57"/>
      <c r="L118" s="57"/>
      <c r="N118" s="57"/>
      <c r="T118" s="57"/>
      <c r="U118" s="57"/>
      <c r="V118" s="57"/>
    </row>
    <row r="119" spans="1:22" s="59" customFormat="1" ht="12.75" customHeight="1" x14ac:dyDescent="0.2">
      <c r="A119" s="57"/>
      <c r="B119" s="6">
        <v>76</v>
      </c>
      <c r="C119" s="7"/>
      <c r="D119" s="7" t="s">
        <v>129</v>
      </c>
      <c r="E119" s="8">
        <v>1</v>
      </c>
      <c r="F119" s="8">
        <v>67805.5576</v>
      </c>
      <c r="G119" s="8"/>
      <c r="H119" s="57"/>
      <c r="I119" s="57"/>
      <c r="J119" s="57"/>
      <c r="K119" s="57"/>
      <c r="L119" s="57"/>
      <c r="N119" s="57"/>
      <c r="T119" s="57"/>
      <c r="U119" s="57"/>
      <c r="V119" s="57"/>
    </row>
    <row r="120" spans="1:22" ht="12.75" customHeight="1" x14ac:dyDescent="0.2">
      <c r="B120" s="6">
        <v>77</v>
      </c>
      <c r="C120" s="7"/>
      <c r="D120" s="7" t="s">
        <v>127</v>
      </c>
      <c r="E120" s="8">
        <v>2</v>
      </c>
      <c r="F120" s="8">
        <v>67805.5576</v>
      </c>
      <c r="G120" s="8"/>
    </row>
    <row r="121" spans="1:22" ht="12.75" customHeight="1" x14ac:dyDescent="0.2">
      <c r="B121" s="6">
        <v>78</v>
      </c>
      <c r="C121" s="7"/>
      <c r="D121" s="7" t="s">
        <v>128</v>
      </c>
      <c r="E121" s="8">
        <v>1</v>
      </c>
      <c r="F121" s="8">
        <v>67805.5576</v>
      </c>
      <c r="G121" s="8"/>
    </row>
    <row r="122" spans="1:22" ht="12.75" customHeight="1" x14ac:dyDescent="0.2">
      <c r="B122" s="6">
        <v>79</v>
      </c>
      <c r="C122" s="7"/>
      <c r="D122" s="7" t="s">
        <v>136</v>
      </c>
      <c r="E122" s="8">
        <v>2</v>
      </c>
      <c r="F122" s="8">
        <v>66436.227432600004</v>
      </c>
      <c r="G122" s="8"/>
    </row>
    <row r="123" spans="1:22" ht="12.75" customHeight="1" x14ac:dyDescent="0.2">
      <c r="B123" s="6">
        <v>80</v>
      </c>
      <c r="C123" s="25"/>
      <c r="D123" s="69" t="s">
        <v>203</v>
      </c>
      <c r="E123" s="26">
        <v>58</v>
      </c>
      <c r="F123" s="26"/>
      <c r="G123" s="26"/>
    </row>
    <row r="124" spans="1:22" ht="12.75" customHeight="1" x14ac:dyDescent="0.2">
      <c r="B124" s="63"/>
      <c r="C124" s="25"/>
      <c r="D124" s="69" t="s">
        <v>204</v>
      </c>
      <c r="E124" s="26"/>
      <c r="F124" s="26">
        <v>65197.475400000003</v>
      </c>
      <c r="G124" s="26"/>
    </row>
    <row r="125" spans="1:22" ht="12.75" customHeight="1" x14ac:dyDescent="0.2">
      <c r="B125" s="66"/>
      <c r="C125" s="25"/>
      <c r="D125" s="69" t="s">
        <v>132</v>
      </c>
      <c r="E125" s="26"/>
      <c r="F125" s="26">
        <v>65197.475400000003</v>
      </c>
      <c r="G125" s="26"/>
    </row>
    <row r="126" spans="1:22" ht="12.75" customHeight="1" x14ac:dyDescent="0.2">
      <c r="B126" s="66"/>
      <c r="C126" s="25"/>
      <c r="D126" s="69" t="s">
        <v>205</v>
      </c>
      <c r="E126" s="26"/>
      <c r="F126" s="26">
        <v>60278.985000000001</v>
      </c>
      <c r="G126" s="26"/>
    </row>
    <row r="127" spans="1:22" ht="12.75" customHeight="1" x14ac:dyDescent="0.2">
      <c r="B127" s="66"/>
      <c r="C127" s="25"/>
      <c r="D127" s="69" t="s">
        <v>147</v>
      </c>
      <c r="E127" s="26"/>
      <c r="F127" s="26">
        <v>57960.5625</v>
      </c>
      <c r="G127" s="26"/>
    </row>
    <row r="128" spans="1:22" ht="12.75" customHeight="1" x14ac:dyDescent="0.2">
      <c r="B128" s="68"/>
      <c r="C128" s="22"/>
      <c r="D128" s="69" t="s">
        <v>206</v>
      </c>
      <c r="E128" s="23"/>
      <c r="F128" s="23">
        <v>57960.5625</v>
      </c>
      <c r="G128" s="23"/>
    </row>
    <row r="129" spans="2:7" ht="12.75" customHeight="1" x14ac:dyDescent="0.2">
      <c r="B129" s="66"/>
      <c r="C129" s="25"/>
      <c r="D129" s="69" t="s">
        <v>157</v>
      </c>
      <c r="E129" s="26"/>
      <c r="F129" s="26">
        <v>51526.224500000011</v>
      </c>
      <c r="G129" s="26"/>
    </row>
    <row r="130" spans="2:7" ht="12.75" customHeight="1" x14ac:dyDescent="0.2">
      <c r="B130" s="68"/>
      <c r="C130" s="22"/>
      <c r="D130" s="69" t="s">
        <v>207</v>
      </c>
      <c r="E130" s="23"/>
      <c r="F130" s="23">
        <v>51526.224500000011</v>
      </c>
      <c r="G130" s="23"/>
    </row>
    <row r="131" spans="2:7" ht="12.75" customHeight="1" x14ac:dyDescent="0.2">
      <c r="B131" s="66"/>
      <c r="C131" s="25"/>
      <c r="D131" s="69" t="s">
        <v>165</v>
      </c>
      <c r="E131" s="26"/>
      <c r="F131" s="26">
        <v>45806.304100000008</v>
      </c>
      <c r="G131" s="26"/>
    </row>
    <row r="132" spans="2:7" ht="12.75" customHeight="1" x14ac:dyDescent="0.2">
      <c r="B132" s="68"/>
      <c r="C132" s="22"/>
      <c r="D132" s="69" t="s">
        <v>232</v>
      </c>
      <c r="E132" s="23"/>
      <c r="F132" s="23">
        <v>37650.036500000009</v>
      </c>
      <c r="G132" s="23"/>
    </row>
    <row r="133" spans="2:7" ht="12.75" customHeight="1" x14ac:dyDescent="0.2">
      <c r="B133" s="6">
        <v>81</v>
      </c>
      <c r="C133" s="7"/>
      <c r="D133" s="7" t="s">
        <v>133</v>
      </c>
      <c r="E133" s="8">
        <v>3</v>
      </c>
      <c r="F133" s="8">
        <v>65197.475400000003</v>
      </c>
      <c r="G133" s="8"/>
    </row>
    <row r="134" spans="2:7" ht="12.75" customHeight="1" x14ac:dyDescent="0.2">
      <c r="B134" s="6">
        <v>82</v>
      </c>
      <c r="C134" s="7"/>
      <c r="D134" s="7" t="s">
        <v>135</v>
      </c>
      <c r="E134" s="8">
        <v>4</v>
      </c>
      <c r="F134" s="8">
        <v>65197.475400000003</v>
      </c>
      <c r="G134" s="8"/>
    </row>
    <row r="135" spans="2:7" ht="12.75" customHeight="1" x14ac:dyDescent="0.2">
      <c r="B135" s="6">
        <v>83</v>
      </c>
      <c r="C135" s="25"/>
      <c r="D135" s="22" t="s">
        <v>228</v>
      </c>
      <c r="E135" s="26">
        <v>11</v>
      </c>
      <c r="F135" s="26"/>
      <c r="G135" s="26"/>
    </row>
    <row r="136" spans="2:7" ht="12.75" customHeight="1" x14ac:dyDescent="0.2">
      <c r="B136" s="70"/>
      <c r="C136" s="71"/>
      <c r="D136" s="22" t="s">
        <v>229</v>
      </c>
      <c r="E136" s="42"/>
      <c r="F136" s="23">
        <v>65197.475400000003</v>
      </c>
      <c r="G136" s="23"/>
    </row>
    <row r="137" spans="2:7" ht="12.75" customHeight="1" x14ac:dyDescent="0.2">
      <c r="B137" s="68"/>
      <c r="C137" s="22"/>
      <c r="D137" s="22" t="s">
        <v>230</v>
      </c>
      <c r="E137" s="23"/>
      <c r="F137" s="23">
        <v>55731.442200000012</v>
      </c>
      <c r="G137" s="23"/>
    </row>
    <row r="138" spans="2:7" ht="12.75" customHeight="1" x14ac:dyDescent="0.2">
      <c r="B138" s="6"/>
      <c r="C138" s="7"/>
      <c r="D138" s="7" t="s">
        <v>158</v>
      </c>
      <c r="E138" s="8"/>
      <c r="F138" s="8">
        <v>51526.224500000011</v>
      </c>
      <c r="G138" s="8"/>
    </row>
    <row r="139" spans="2:7" ht="12.75" customHeight="1" x14ac:dyDescent="0.2">
      <c r="B139" s="6"/>
      <c r="C139" s="7"/>
      <c r="D139" s="7" t="s">
        <v>163</v>
      </c>
      <c r="E139" s="8"/>
      <c r="F139" s="8">
        <v>47639.289000000004</v>
      </c>
      <c r="G139" s="8"/>
    </row>
    <row r="140" spans="2:7" ht="12.75" customHeight="1" x14ac:dyDescent="0.2">
      <c r="B140" s="6">
        <v>84</v>
      </c>
      <c r="C140" s="7"/>
      <c r="D140" s="7" t="s">
        <v>137</v>
      </c>
      <c r="E140" s="8">
        <v>1</v>
      </c>
      <c r="F140" s="8">
        <v>65197.475400000003</v>
      </c>
      <c r="G140" s="8"/>
    </row>
    <row r="141" spans="2:7" ht="12.75" customHeight="1" x14ac:dyDescent="0.2">
      <c r="B141" s="6">
        <v>85</v>
      </c>
      <c r="C141" s="7"/>
      <c r="D141" s="7" t="s">
        <v>139</v>
      </c>
      <c r="E141" s="8">
        <v>2</v>
      </c>
      <c r="F141" s="8">
        <v>65197.475400000003</v>
      </c>
      <c r="G141" s="8"/>
    </row>
    <row r="142" spans="2:7" ht="12.75" customHeight="1" x14ac:dyDescent="0.2">
      <c r="B142" s="6">
        <v>86</v>
      </c>
      <c r="C142" s="7"/>
      <c r="D142" s="7" t="s">
        <v>141</v>
      </c>
      <c r="E142" s="8">
        <v>4</v>
      </c>
      <c r="F142" s="8">
        <v>63881.2571436</v>
      </c>
      <c r="G142" s="8"/>
    </row>
    <row r="143" spans="2:7" ht="12.75" customHeight="1" x14ac:dyDescent="0.2">
      <c r="B143" s="6">
        <v>87</v>
      </c>
      <c r="C143" s="7"/>
      <c r="D143" s="7" t="s">
        <v>140</v>
      </c>
      <c r="E143" s="8">
        <v>1</v>
      </c>
      <c r="F143" s="8">
        <v>62690.144400000012</v>
      </c>
      <c r="G143" s="8"/>
    </row>
    <row r="144" spans="2:7" ht="12.75" customHeight="1" x14ac:dyDescent="0.2">
      <c r="B144" s="6">
        <v>88</v>
      </c>
      <c r="C144" s="7"/>
      <c r="D144" s="7" t="s">
        <v>210</v>
      </c>
      <c r="E144" s="8">
        <v>2</v>
      </c>
      <c r="F144" s="8">
        <v>62690.144400000012</v>
      </c>
      <c r="G144" s="8"/>
    </row>
    <row r="145" spans="2:7" ht="12.75" customHeight="1" x14ac:dyDescent="0.2">
      <c r="B145" s="6">
        <v>89</v>
      </c>
      <c r="C145" s="7"/>
      <c r="D145" s="7" t="s">
        <v>142</v>
      </c>
      <c r="E145" s="8">
        <v>1</v>
      </c>
      <c r="F145" s="8">
        <v>62690.144400000012</v>
      </c>
      <c r="G145" s="8"/>
    </row>
    <row r="146" spans="2:7" ht="12.75" customHeight="1" x14ac:dyDescent="0.2">
      <c r="B146" s="6">
        <v>90</v>
      </c>
      <c r="C146" s="7"/>
      <c r="D146" s="7" t="s">
        <v>144</v>
      </c>
      <c r="E146" s="8">
        <v>3</v>
      </c>
      <c r="F146" s="8">
        <v>60278.985000000001</v>
      </c>
      <c r="G146" s="8"/>
    </row>
    <row r="147" spans="2:7" ht="12.75" customHeight="1" x14ac:dyDescent="0.2">
      <c r="B147" s="6">
        <v>91</v>
      </c>
      <c r="C147" s="7"/>
      <c r="D147" s="7" t="s">
        <v>145</v>
      </c>
      <c r="E147" s="8">
        <v>2</v>
      </c>
      <c r="F147" s="8">
        <v>60278.985000000001</v>
      </c>
      <c r="G147" s="8"/>
    </row>
    <row r="148" spans="2:7" ht="12.75" customHeight="1" x14ac:dyDescent="0.2">
      <c r="B148" s="6">
        <v>92</v>
      </c>
      <c r="C148" s="7"/>
      <c r="D148" s="7" t="s">
        <v>146</v>
      </c>
      <c r="E148" s="8">
        <v>1</v>
      </c>
      <c r="F148" s="8">
        <v>60278.985000000001</v>
      </c>
      <c r="G148" s="8"/>
    </row>
    <row r="149" spans="2:7" ht="12.75" customHeight="1" x14ac:dyDescent="0.2">
      <c r="B149" s="6">
        <v>93</v>
      </c>
      <c r="C149" s="7"/>
      <c r="D149" s="7" t="s">
        <v>243</v>
      </c>
      <c r="E149" s="8">
        <v>3</v>
      </c>
      <c r="F149" s="8">
        <v>60278.985000000001</v>
      </c>
      <c r="G149" s="8"/>
    </row>
    <row r="150" spans="2:7" ht="12.75" customHeight="1" x14ac:dyDescent="0.2">
      <c r="B150" s="6">
        <v>94</v>
      </c>
      <c r="C150" s="7"/>
      <c r="D150" s="7" t="s">
        <v>143</v>
      </c>
      <c r="E150" s="8">
        <v>2</v>
      </c>
      <c r="F150" s="8">
        <v>60278.985000000001</v>
      </c>
      <c r="G150" s="8"/>
    </row>
    <row r="151" spans="2:7" ht="12.75" customHeight="1" x14ac:dyDescent="0.2">
      <c r="B151" s="6">
        <v>95</v>
      </c>
      <c r="C151" s="7"/>
      <c r="D151" s="7" t="s">
        <v>149</v>
      </c>
      <c r="E151" s="8">
        <v>1</v>
      </c>
      <c r="F151" s="8">
        <v>57960.5625</v>
      </c>
      <c r="G151" s="8"/>
    </row>
    <row r="152" spans="2:7" ht="12.75" customHeight="1" x14ac:dyDescent="0.2">
      <c r="B152" s="6">
        <v>96</v>
      </c>
      <c r="C152" s="7"/>
      <c r="D152" s="7" t="s">
        <v>19</v>
      </c>
      <c r="E152" s="8">
        <v>2</v>
      </c>
      <c r="F152" s="8">
        <v>57960.5625</v>
      </c>
      <c r="G152" s="8"/>
    </row>
    <row r="153" spans="2:7" ht="12.75" customHeight="1" x14ac:dyDescent="0.2">
      <c r="B153" s="6">
        <v>97</v>
      </c>
      <c r="C153" s="7"/>
      <c r="D153" s="7" t="s">
        <v>220</v>
      </c>
      <c r="E153" s="8">
        <v>1</v>
      </c>
      <c r="F153" s="8">
        <v>55731.442200000012</v>
      </c>
      <c r="G153" s="8"/>
    </row>
    <row r="154" spans="2:7" ht="12.75" customHeight="1" x14ac:dyDescent="0.2">
      <c r="B154" s="6">
        <v>98</v>
      </c>
      <c r="C154" s="7"/>
      <c r="D154" s="7" t="s">
        <v>150</v>
      </c>
      <c r="E154" s="8">
        <v>2</v>
      </c>
      <c r="F154" s="8">
        <v>55731.442200000012</v>
      </c>
      <c r="G154" s="8"/>
    </row>
    <row r="155" spans="2:7" ht="12.75" customHeight="1" x14ac:dyDescent="0.2">
      <c r="B155" s="6">
        <v>99</v>
      </c>
      <c r="C155" s="7"/>
      <c r="D155" s="7" t="s">
        <v>151</v>
      </c>
      <c r="E155" s="8">
        <v>1</v>
      </c>
      <c r="F155" s="8">
        <v>55731.442200000012</v>
      </c>
      <c r="G155" s="8"/>
    </row>
    <row r="156" spans="2:7" ht="12.75" customHeight="1" x14ac:dyDescent="0.2">
      <c r="B156" s="6">
        <v>100</v>
      </c>
      <c r="C156" s="7"/>
      <c r="D156" s="7" t="s">
        <v>152</v>
      </c>
      <c r="E156" s="8">
        <v>1</v>
      </c>
      <c r="F156" s="8">
        <v>55731.442200000012</v>
      </c>
      <c r="G156" s="8"/>
    </row>
    <row r="157" spans="2:7" ht="12.75" customHeight="1" x14ac:dyDescent="0.2">
      <c r="B157" s="6">
        <v>101</v>
      </c>
      <c r="C157" s="7"/>
      <c r="D157" s="7" t="s">
        <v>153</v>
      </c>
      <c r="E157" s="8">
        <v>1</v>
      </c>
      <c r="F157" s="8">
        <v>54605.198345500001</v>
      </c>
      <c r="G157" s="8"/>
    </row>
    <row r="158" spans="2:7" ht="12.75" customHeight="1" x14ac:dyDescent="0.2">
      <c r="B158" s="6">
        <v>102</v>
      </c>
      <c r="C158" s="7"/>
      <c r="D158" s="7" t="s">
        <v>154</v>
      </c>
      <c r="E158" s="8">
        <v>1</v>
      </c>
      <c r="F158" s="8">
        <v>53587.044500000011</v>
      </c>
      <c r="G158" s="8"/>
    </row>
    <row r="159" spans="2:7" ht="12.75" customHeight="1" x14ac:dyDescent="0.2">
      <c r="B159" s="6">
        <v>103</v>
      </c>
      <c r="C159" s="7"/>
      <c r="D159" s="7" t="s">
        <v>155</v>
      </c>
      <c r="E159" s="8">
        <v>3</v>
      </c>
      <c r="F159" s="8">
        <v>53587.044500000011</v>
      </c>
      <c r="G159" s="8"/>
    </row>
    <row r="160" spans="2:7" ht="12.75" customHeight="1" x14ac:dyDescent="0.2">
      <c r="B160" s="6">
        <v>104</v>
      </c>
      <c r="C160" s="7"/>
      <c r="D160" s="7" t="s">
        <v>159</v>
      </c>
      <c r="E160" s="8">
        <v>3</v>
      </c>
      <c r="F160" s="8">
        <v>51526.224500000011</v>
      </c>
      <c r="G160" s="8"/>
    </row>
    <row r="161" spans="2:9" ht="12.75" customHeight="1" x14ac:dyDescent="0.2">
      <c r="B161" s="6">
        <v>105</v>
      </c>
      <c r="C161" s="7"/>
      <c r="D161" s="7" t="s">
        <v>156</v>
      </c>
      <c r="E161" s="8">
        <v>2</v>
      </c>
      <c r="F161" s="8">
        <v>51526.224500000011</v>
      </c>
      <c r="G161" s="8"/>
    </row>
    <row r="162" spans="2:9" ht="12.75" customHeight="1" x14ac:dyDescent="0.2">
      <c r="B162" s="6">
        <v>106</v>
      </c>
      <c r="C162" s="7"/>
      <c r="D162" s="7" t="s">
        <v>160</v>
      </c>
      <c r="E162" s="8">
        <v>1</v>
      </c>
      <c r="F162" s="8">
        <v>49544.402600000001</v>
      </c>
      <c r="G162" s="8"/>
    </row>
    <row r="163" spans="2:9" ht="12.75" customHeight="1" x14ac:dyDescent="0.2">
      <c r="B163" s="6">
        <v>107</v>
      </c>
      <c r="C163" s="7"/>
      <c r="D163" s="7" t="s">
        <v>161</v>
      </c>
      <c r="E163" s="8">
        <v>14</v>
      </c>
      <c r="F163" s="8">
        <v>49544.402600000001</v>
      </c>
      <c r="G163" s="8"/>
    </row>
    <row r="164" spans="2:9" ht="12.75" customHeight="1" x14ac:dyDescent="0.2">
      <c r="B164" s="6">
        <v>108</v>
      </c>
      <c r="C164" s="7"/>
      <c r="D164" s="7" t="s">
        <v>162</v>
      </c>
      <c r="E164" s="8">
        <v>1</v>
      </c>
      <c r="F164" s="8">
        <v>47639.289000000004</v>
      </c>
      <c r="G164" s="8"/>
    </row>
    <row r="165" spans="2:9" ht="12.75" customHeight="1" x14ac:dyDescent="0.2">
      <c r="B165" s="6">
        <v>109</v>
      </c>
      <c r="C165" s="7"/>
      <c r="D165" s="7" t="s">
        <v>166</v>
      </c>
      <c r="E165" s="8">
        <v>4</v>
      </c>
      <c r="F165" s="8">
        <v>44045.447900000006</v>
      </c>
      <c r="G165" s="8"/>
    </row>
    <row r="166" spans="2:9" ht="12.75" customHeight="1" x14ac:dyDescent="0.2">
      <c r="B166" s="6">
        <v>110</v>
      </c>
      <c r="C166" s="7"/>
      <c r="D166" s="7" t="s">
        <v>167</v>
      </c>
      <c r="E166" s="8">
        <v>4</v>
      </c>
      <c r="F166" s="8">
        <v>42350.995900000002</v>
      </c>
      <c r="G166" s="8"/>
    </row>
    <row r="167" spans="2:9" ht="12.75" customHeight="1" x14ac:dyDescent="0.2">
      <c r="B167" s="6">
        <v>111</v>
      </c>
      <c r="C167" s="7"/>
      <c r="D167" s="7" t="s">
        <v>168</v>
      </c>
      <c r="E167" s="8">
        <v>27</v>
      </c>
      <c r="F167" s="8">
        <v>40721.803200000002</v>
      </c>
      <c r="G167" s="8"/>
    </row>
    <row r="168" spans="2:9" ht="12.75" customHeight="1" x14ac:dyDescent="0.2">
      <c r="B168" s="6"/>
      <c r="C168" s="7"/>
      <c r="D168" s="72" t="s">
        <v>244</v>
      </c>
      <c r="E168" s="10">
        <f>SUM(E14:E167)</f>
        <v>365</v>
      </c>
      <c r="F168" s="8"/>
      <c r="G168" s="10">
        <f>SUM(G14:G167)</f>
        <v>0</v>
      </c>
      <c r="I168" s="10">
        <f>SUM(I14:I167)</f>
        <v>0</v>
      </c>
    </row>
    <row r="169" spans="2:9" ht="12.75" customHeight="1" x14ac:dyDescent="0.2">
      <c r="B169" s="6"/>
      <c r="C169" s="7"/>
      <c r="D169" s="72"/>
      <c r="E169" s="8"/>
      <c r="F169" s="8"/>
      <c r="G169" s="8"/>
    </row>
    <row r="170" spans="2:9" ht="12.75" customHeight="1" x14ac:dyDescent="0.2">
      <c r="B170" s="6"/>
      <c r="C170" s="7"/>
      <c r="D170" s="7" t="s">
        <v>12</v>
      </c>
      <c r="E170" s="8"/>
      <c r="F170" s="8"/>
      <c r="G170" s="8"/>
    </row>
    <row r="171" spans="2:9" ht="12.75" customHeight="1" x14ac:dyDescent="0.2">
      <c r="B171" s="6"/>
      <c r="C171" s="7"/>
      <c r="D171" s="7" t="s">
        <v>11</v>
      </c>
      <c r="E171" s="8"/>
      <c r="F171" s="8"/>
      <c r="G171" s="8"/>
    </row>
    <row r="172" spans="2:9" ht="12.75" customHeight="1" x14ac:dyDescent="0.2">
      <c r="B172" s="6">
        <v>112</v>
      </c>
      <c r="C172" s="7"/>
      <c r="D172" s="7" t="s">
        <v>47</v>
      </c>
      <c r="E172" s="8">
        <v>16</v>
      </c>
      <c r="F172" s="8">
        <v>155168.18445683896</v>
      </c>
      <c r="G172" s="8"/>
    </row>
    <row r="173" spans="2:9" ht="12.75" customHeight="1" x14ac:dyDescent="0.2">
      <c r="B173" s="6">
        <v>113</v>
      </c>
      <c r="C173" s="7"/>
      <c r="D173" s="7" t="s">
        <v>27</v>
      </c>
      <c r="E173" s="8">
        <v>38</v>
      </c>
      <c r="F173" s="8"/>
      <c r="G173" s="8"/>
    </row>
    <row r="174" spans="2:9" ht="12.75" customHeight="1" x14ac:dyDescent="0.2">
      <c r="B174" s="6"/>
      <c r="C174" s="7"/>
      <c r="D174" s="7" t="s">
        <v>25</v>
      </c>
      <c r="E174" s="8"/>
      <c r="F174" s="8">
        <v>148420.55559542502</v>
      </c>
      <c r="G174" s="8"/>
    </row>
    <row r="175" spans="2:9" ht="12.75" customHeight="1" x14ac:dyDescent="0.2">
      <c r="B175" s="6"/>
      <c r="C175" s="7"/>
      <c r="D175" s="7" t="s">
        <v>24</v>
      </c>
      <c r="E175" s="8"/>
      <c r="F175" s="8">
        <v>131541.05310001154</v>
      </c>
      <c r="G175" s="8"/>
    </row>
    <row r="176" spans="2:9" ht="12.75" customHeight="1" x14ac:dyDescent="0.2">
      <c r="B176" s="6"/>
      <c r="C176" s="7"/>
      <c r="D176" s="7" t="s">
        <v>23</v>
      </c>
      <c r="E176" s="8"/>
      <c r="F176" s="8">
        <v>121417.20280591864</v>
      </c>
      <c r="G176" s="8"/>
    </row>
    <row r="177" spans="2:9" ht="12.75" customHeight="1" x14ac:dyDescent="0.2">
      <c r="B177" s="6"/>
      <c r="C177" s="7"/>
      <c r="D177" s="7" t="s">
        <v>22</v>
      </c>
      <c r="E177" s="8"/>
      <c r="F177" s="8">
        <v>101151.85086993838</v>
      </c>
      <c r="G177" s="8"/>
    </row>
    <row r="178" spans="2:9" ht="12.75" customHeight="1" x14ac:dyDescent="0.2">
      <c r="B178" s="6">
        <v>114</v>
      </c>
      <c r="C178" s="7"/>
      <c r="D178" s="7" t="s">
        <v>213</v>
      </c>
      <c r="E178" s="8">
        <v>1</v>
      </c>
      <c r="F178" s="8">
        <v>131541.05310001154</v>
      </c>
      <c r="G178" s="8"/>
    </row>
    <row r="179" spans="2:9" ht="12.75" customHeight="1" x14ac:dyDescent="0.2">
      <c r="B179" s="6">
        <v>115</v>
      </c>
      <c r="C179" s="7"/>
      <c r="D179" s="7" t="s">
        <v>21</v>
      </c>
      <c r="E179" s="8">
        <v>1</v>
      </c>
      <c r="F179" s="8">
        <v>129289.70392223181</v>
      </c>
      <c r="G179" s="8"/>
    </row>
    <row r="180" spans="2:9" ht="12.75" customHeight="1" x14ac:dyDescent="0.2">
      <c r="B180" s="6">
        <v>116</v>
      </c>
      <c r="C180" s="7"/>
      <c r="D180" s="7" t="s">
        <v>46</v>
      </c>
      <c r="E180" s="8">
        <v>1</v>
      </c>
      <c r="F180" s="8">
        <v>125955.20385706697</v>
      </c>
      <c r="G180" s="8"/>
    </row>
    <row r="181" spans="2:9" ht="12.75" customHeight="1" x14ac:dyDescent="0.2">
      <c r="B181" s="6">
        <v>117</v>
      </c>
      <c r="C181" s="7"/>
      <c r="D181" s="7" t="s">
        <v>212</v>
      </c>
      <c r="E181" s="8">
        <v>5</v>
      </c>
      <c r="F181" s="8">
        <v>106663.8853857427</v>
      </c>
      <c r="G181" s="8"/>
    </row>
    <row r="182" spans="2:9" ht="12.75" customHeight="1" x14ac:dyDescent="0.2">
      <c r="B182" s="6">
        <v>118</v>
      </c>
      <c r="C182" s="7"/>
      <c r="D182" s="7" t="s">
        <v>44</v>
      </c>
      <c r="E182" s="8">
        <v>1</v>
      </c>
      <c r="F182" s="8">
        <v>101151.85086993838</v>
      </c>
      <c r="G182" s="8"/>
    </row>
    <row r="183" spans="2:9" ht="12.75" customHeight="1" x14ac:dyDescent="0.2">
      <c r="B183" s="6">
        <v>119</v>
      </c>
      <c r="C183" s="7"/>
      <c r="D183" s="7" t="s">
        <v>211</v>
      </c>
      <c r="E183" s="8">
        <v>2</v>
      </c>
      <c r="F183" s="8">
        <v>93743.098800224136</v>
      </c>
      <c r="G183" s="8"/>
    </row>
    <row r="184" spans="2:9" ht="12.75" customHeight="1" x14ac:dyDescent="0.2">
      <c r="B184" s="6">
        <v>120</v>
      </c>
      <c r="C184" s="7"/>
      <c r="D184" s="7" t="s">
        <v>18</v>
      </c>
      <c r="E184" s="9">
        <v>2</v>
      </c>
      <c r="F184" s="8">
        <v>33446.094734471189</v>
      </c>
      <c r="G184" s="8"/>
    </row>
    <row r="185" spans="2:9" ht="12.75" customHeight="1" x14ac:dyDescent="0.2">
      <c r="B185" s="6"/>
      <c r="C185" s="7"/>
      <c r="D185" s="72" t="s">
        <v>244</v>
      </c>
      <c r="E185" s="8">
        <f>SUM(E172:E184)</f>
        <v>67</v>
      </c>
      <c r="F185" s="8"/>
      <c r="G185" s="10">
        <f>SUM(G172:G184)</f>
        <v>0</v>
      </c>
      <c r="I185" s="10">
        <f>SUM(I172:I184)</f>
        <v>0</v>
      </c>
    </row>
    <row r="186" spans="2:9" ht="12.75" customHeight="1" x14ac:dyDescent="0.2">
      <c r="B186" s="6"/>
      <c r="C186" s="7"/>
      <c r="D186" s="72"/>
      <c r="E186" s="8"/>
      <c r="F186" s="8"/>
      <c r="G186" s="8"/>
    </row>
    <row r="187" spans="2:9" ht="12.75" customHeight="1" x14ac:dyDescent="0.2">
      <c r="B187" s="6"/>
      <c r="C187" s="7"/>
      <c r="D187" s="7" t="s">
        <v>45</v>
      </c>
      <c r="E187" s="8"/>
      <c r="F187" s="8"/>
      <c r="G187" s="8"/>
    </row>
    <row r="188" spans="2:9" ht="12.75" customHeight="1" x14ac:dyDescent="0.2">
      <c r="B188" s="6"/>
      <c r="C188" s="7"/>
      <c r="D188" s="7" t="s">
        <v>11</v>
      </c>
      <c r="E188" s="8"/>
      <c r="F188" s="8"/>
      <c r="G188" s="8"/>
    </row>
    <row r="189" spans="2:9" ht="12.75" customHeight="1" x14ac:dyDescent="0.2">
      <c r="B189" s="6">
        <v>121</v>
      </c>
      <c r="C189" s="7"/>
      <c r="D189" s="7" t="s">
        <v>27</v>
      </c>
      <c r="E189" s="8">
        <v>132</v>
      </c>
      <c r="F189" s="8"/>
      <c r="G189" s="8"/>
    </row>
    <row r="190" spans="2:9" ht="12.75" customHeight="1" x14ac:dyDescent="0.2">
      <c r="B190" s="6"/>
      <c r="C190" s="7"/>
      <c r="D190" s="7" t="s">
        <v>26</v>
      </c>
      <c r="E190" s="8"/>
      <c r="F190" s="8">
        <v>156811.36446970172</v>
      </c>
      <c r="G190" s="8"/>
    </row>
    <row r="191" spans="2:9" ht="12.75" customHeight="1" x14ac:dyDescent="0.2">
      <c r="B191" s="6"/>
      <c r="C191" s="7"/>
      <c r="D191" s="7" t="s">
        <v>25</v>
      </c>
      <c r="E191" s="8"/>
      <c r="F191" s="8">
        <v>145045.93883072736</v>
      </c>
      <c r="G191" s="8"/>
    </row>
    <row r="192" spans="2:9" ht="12.75" customHeight="1" x14ac:dyDescent="0.2">
      <c r="B192" s="6"/>
      <c r="C192" s="7"/>
      <c r="D192" s="7" t="s">
        <v>24</v>
      </c>
      <c r="E192" s="8"/>
      <c r="F192" s="8">
        <v>128160.0176633887</v>
      </c>
      <c r="G192" s="8"/>
    </row>
    <row r="193" spans="2:9" ht="12.75" customHeight="1" x14ac:dyDescent="0.2">
      <c r="B193" s="6"/>
      <c r="C193" s="7"/>
      <c r="D193" s="7" t="s">
        <v>23</v>
      </c>
      <c r="E193" s="8"/>
      <c r="F193" s="8">
        <v>118034.56270131447</v>
      </c>
      <c r="G193" s="8"/>
    </row>
    <row r="194" spans="2:9" ht="12.75" customHeight="1" x14ac:dyDescent="0.2">
      <c r="B194" s="6"/>
      <c r="C194" s="7"/>
      <c r="D194" s="7" t="s">
        <v>22</v>
      </c>
      <c r="E194" s="8"/>
      <c r="F194" s="8">
        <v>97778.838773222029</v>
      </c>
      <c r="G194" s="8"/>
    </row>
    <row r="195" spans="2:9" ht="12.75" customHeight="1" x14ac:dyDescent="0.2">
      <c r="B195" s="6">
        <v>122</v>
      </c>
      <c r="C195" s="7"/>
      <c r="D195" s="7" t="s">
        <v>44</v>
      </c>
      <c r="E195" s="8">
        <v>2</v>
      </c>
      <c r="F195" s="8">
        <v>97778.838773222029</v>
      </c>
      <c r="G195" s="8"/>
    </row>
    <row r="196" spans="2:9" ht="12.75" customHeight="1" x14ac:dyDescent="0.2">
      <c r="B196" s="6">
        <v>123</v>
      </c>
      <c r="C196" s="7"/>
      <c r="D196" s="7" t="s">
        <v>43</v>
      </c>
      <c r="E196" s="8">
        <v>2</v>
      </c>
      <c r="F196" s="8">
        <v>72938.578422523293</v>
      </c>
      <c r="G196" s="8"/>
    </row>
    <row r="197" spans="2:9" ht="12.75" customHeight="1" x14ac:dyDescent="0.2">
      <c r="B197" s="6">
        <v>124</v>
      </c>
      <c r="C197" s="7"/>
      <c r="D197" s="7" t="s">
        <v>42</v>
      </c>
      <c r="E197" s="8">
        <v>53</v>
      </c>
      <c r="F197" s="8">
        <v>54308.383159499252</v>
      </c>
      <c r="G197" s="8"/>
    </row>
    <row r="198" spans="2:9" ht="12.75" customHeight="1" x14ac:dyDescent="0.2">
      <c r="B198" s="6">
        <v>125</v>
      </c>
      <c r="C198" s="7"/>
      <c r="D198" s="7" t="s">
        <v>41</v>
      </c>
      <c r="E198" s="9">
        <v>6</v>
      </c>
      <c r="F198" s="8">
        <v>38918.012550742693</v>
      </c>
      <c r="G198" s="8"/>
    </row>
    <row r="199" spans="2:9" ht="12.75" customHeight="1" x14ac:dyDescent="0.2">
      <c r="B199" s="6"/>
      <c r="C199" s="7"/>
      <c r="D199" s="72" t="s">
        <v>244</v>
      </c>
      <c r="E199" s="8">
        <f>SUM(E189:E198)</f>
        <v>195</v>
      </c>
      <c r="F199" s="8"/>
      <c r="G199" s="10">
        <f>SUM(G189:G198)</f>
        <v>0</v>
      </c>
      <c r="I199" s="10">
        <f>SUM(I189:I198)</f>
        <v>0</v>
      </c>
    </row>
    <row r="200" spans="2:9" ht="12.75" customHeight="1" x14ac:dyDescent="0.2">
      <c r="B200" s="6"/>
      <c r="C200" s="7"/>
      <c r="D200" s="72"/>
      <c r="E200" s="8"/>
      <c r="F200" s="8"/>
      <c r="G200" s="8"/>
    </row>
    <row r="201" spans="2:9" ht="12.75" customHeight="1" x14ac:dyDescent="0.2">
      <c r="B201" s="6"/>
      <c r="C201" s="7"/>
      <c r="D201" s="7" t="s">
        <v>40</v>
      </c>
      <c r="E201" s="8"/>
      <c r="F201" s="8"/>
      <c r="G201" s="8"/>
    </row>
    <row r="202" spans="2:9" ht="12.75" customHeight="1" x14ac:dyDescent="0.2">
      <c r="B202" s="6"/>
      <c r="C202" s="7"/>
      <c r="D202" s="7" t="s">
        <v>231</v>
      </c>
      <c r="E202" s="8"/>
      <c r="F202" s="8"/>
      <c r="G202" s="8"/>
    </row>
    <row r="203" spans="2:9" ht="12.75" customHeight="1" x14ac:dyDescent="0.2">
      <c r="B203" s="6">
        <v>126</v>
      </c>
      <c r="C203" s="7"/>
      <c r="D203" s="7" t="s">
        <v>39</v>
      </c>
      <c r="E203" s="8">
        <v>7</v>
      </c>
      <c r="F203" s="8">
        <v>189723.10476639628</v>
      </c>
      <c r="G203" s="8"/>
    </row>
    <row r="204" spans="2:9" ht="12.75" customHeight="1" x14ac:dyDescent="0.2">
      <c r="B204" s="6">
        <v>127</v>
      </c>
      <c r="C204" s="7"/>
      <c r="D204" s="7" t="s">
        <v>38</v>
      </c>
      <c r="E204" s="8">
        <v>1</v>
      </c>
      <c r="F204" s="8">
        <v>154890.5768960721</v>
      </c>
      <c r="G204" s="8"/>
    </row>
    <row r="205" spans="2:9" ht="12.75" customHeight="1" x14ac:dyDescent="0.2">
      <c r="B205" s="6">
        <v>128</v>
      </c>
      <c r="C205" s="7"/>
      <c r="D205" s="7" t="s">
        <v>37</v>
      </c>
      <c r="E205" s="8">
        <v>1</v>
      </c>
      <c r="F205" s="8">
        <v>121656.29833513399</v>
      </c>
      <c r="G205" s="8"/>
    </row>
    <row r="206" spans="2:9" ht="12.75" customHeight="1" x14ac:dyDescent="0.2">
      <c r="B206" s="6">
        <v>129</v>
      </c>
      <c r="C206" s="7"/>
      <c r="D206" s="7" t="s">
        <v>214</v>
      </c>
      <c r="E206" s="8">
        <v>2</v>
      </c>
      <c r="F206" s="8">
        <v>118466.21838828716</v>
      </c>
      <c r="G206" s="8"/>
    </row>
    <row r="207" spans="2:9" ht="12.75" customHeight="1" x14ac:dyDescent="0.2">
      <c r="B207" s="6">
        <v>130</v>
      </c>
      <c r="C207" s="7"/>
      <c r="D207" s="7" t="s">
        <v>36</v>
      </c>
      <c r="E207" s="8">
        <v>1</v>
      </c>
      <c r="F207" s="8">
        <v>118466.21838828716</v>
      </c>
      <c r="G207" s="8"/>
    </row>
    <row r="208" spans="2:9" ht="12.75" customHeight="1" x14ac:dyDescent="0.2">
      <c r="B208" s="6">
        <v>131</v>
      </c>
      <c r="C208" s="7"/>
      <c r="D208" s="7" t="s">
        <v>35</v>
      </c>
      <c r="E208" s="8">
        <v>13</v>
      </c>
      <c r="F208" s="8">
        <v>118450.17170847405</v>
      </c>
      <c r="G208" s="8"/>
    </row>
    <row r="209" spans="2:7" ht="12.75" customHeight="1" x14ac:dyDescent="0.2">
      <c r="B209" s="6">
        <v>132</v>
      </c>
      <c r="C209" s="7"/>
      <c r="D209" s="7" t="s">
        <v>34</v>
      </c>
      <c r="E209" s="8">
        <v>1</v>
      </c>
      <c r="F209" s="8">
        <v>115181.68134781231</v>
      </c>
      <c r="G209" s="8"/>
    </row>
    <row r="210" spans="2:7" ht="12.75" customHeight="1" x14ac:dyDescent="0.2">
      <c r="B210" s="6">
        <v>133</v>
      </c>
      <c r="C210" s="7"/>
      <c r="D210" s="7" t="s">
        <v>33</v>
      </c>
      <c r="E210" s="8">
        <v>8</v>
      </c>
      <c r="F210" s="8">
        <v>111246.81714036771</v>
      </c>
      <c r="G210" s="8"/>
    </row>
    <row r="211" spans="2:7" ht="12.75" customHeight="1" x14ac:dyDescent="0.2">
      <c r="B211" s="6">
        <v>134</v>
      </c>
      <c r="C211" s="7"/>
      <c r="D211" s="7" t="s">
        <v>32</v>
      </c>
      <c r="E211" s="8">
        <v>1</v>
      </c>
      <c r="F211" s="8">
        <v>111246.10531654903</v>
      </c>
      <c r="G211" s="8"/>
    </row>
    <row r="212" spans="2:7" ht="12.75" customHeight="1" x14ac:dyDescent="0.2">
      <c r="B212" s="6">
        <v>135</v>
      </c>
      <c r="C212" s="7"/>
      <c r="D212" s="7" t="s">
        <v>31</v>
      </c>
      <c r="E212" s="8">
        <v>1</v>
      </c>
      <c r="F212" s="8">
        <v>96703.711225743478</v>
      </c>
      <c r="G212" s="8"/>
    </row>
    <row r="213" spans="2:7" ht="12.75" customHeight="1" x14ac:dyDescent="0.2">
      <c r="B213" s="6">
        <v>136</v>
      </c>
      <c r="C213" s="7"/>
      <c r="D213" s="7" t="s">
        <v>94</v>
      </c>
      <c r="E213" s="8">
        <v>1</v>
      </c>
      <c r="F213" s="8">
        <v>96703.217216577963</v>
      </c>
      <c r="G213" s="8"/>
    </row>
    <row r="214" spans="2:7" ht="12.75" customHeight="1" x14ac:dyDescent="0.2">
      <c r="B214" s="6">
        <v>137</v>
      </c>
      <c r="C214" s="7"/>
      <c r="D214" s="7" t="s">
        <v>30</v>
      </c>
      <c r="E214" s="8">
        <v>1</v>
      </c>
      <c r="F214" s="8">
        <v>93584.062054404523</v>
      </c>
      <c r="G214" s="8"/>
    </row>
    <row r="215" spans="2:7" ht="12.75" customHeight="1" x14ac:dyDescent="0.2">
      <c r="B215" s="6">
        <v>138</v>
      </c>
      <c r="C215" s="7"/>
      <c r="D215" s="7" t="s">
        <v>99</v>
      </c>
      <c r="E215" s="8">
        <v>1</v>
      </c>
      <c r="F215" s="8">
        <v>93583.918532793978</v>
      </c>
      <c r="G215" s="8"/>
    </row>
    <row r="216" spans="2:7" ht="12.75" customHeight="1" x14ac:dyDescent="0.2">
      <c r="B216" s="6">
        <v>139</v>
      </c>
      <c r="C216" s="7"/>
      <c r="D216" s="7" t="s">
        <v>169</v>
      </c>
      <c r="E216" s="8">
        <v>1</v>
      </c>
      <c r="F216" s="8">
        <v>79322.106700000004</v>
      </c>
      <c r="G216" s="8"/>
    </row>
    <row r="217" spans="2:7" ht="12.75" customHeight="1" x14ac:dyDescent="0.2">
      <c r="B217" s="6">
        <v>140</v>
      </c>
      <c r="C217" s="7"/>
      <c r="D217" s="7" t="s">
        <v>114</v>
      </c>
      <c r="E217" s="8">
        <v>3</v>
      </c>
      <c r="F217" s="8">
        <v>76272.093100000013</v>
      </c>
      <c r="G217" s="8"/>
    </row>
    <row r="218" spans="2:7" ht="12.75" customHeight="1" x14ac:dyDescent="0.2">
      <c r="B218" s="6">
        <v>141</v>
      </c>
      <c r="C218" s="7"/>
      <c r="D218" s="7" t="s">
        <v>171</v>
      </c>
      <c r="E218" s="8">
        <v>1</v>
      </c>
      <c r="F218" s="8">
        <v>73337.714399999997</v>
      </c>
      <c r="G218" s="8"/>
    </row>
    <row r="219" spans="2:7" ht="12.75" customHeight="1" x14ac:dyDescent="0.2">
      <c r="B219" s="6">
        <v>142</v>
      </c>
      <c r="C219" s="7"/>
      <c r="D219" s="7" t="s">
        <v>170</v>
      </c>
      <c r="E219" s="8">
        <v>1</v>
      </c>
      <c r="F219" s="8">
        <v>73337.714399999997</v>
      </c>
      <c r="G219" s="8"/>
    </row>
    <row r="220" spans="2:7" ht="12.75" customHeight="1" x14ac:dyDescent="0.2">
      <c r="B220" s="6">
        <v>143</v>
      </c>
      <c r="C220" s="7"/>
      <c r="D220" s="7" t="s">
        <v>215</v>
      </c>
      <c r="E220" s="8">
        <v>1</v>
      </c>
      <c r="F220" s="8">
        <v>67805.5576</v>
      </c>
      <c r="G220" s="8"/>
    </row>
    <row r="221" spans="2:7" ht="12.75" customHeight="1" x14ac:dyDescent="0.2">
      <c r="B221" s="6">
        <v>144</v>
      </c>
      <c r="C221" s="7"/>
      <c r="D221" s="7" t="s">
        <v>129</v>
      </c>
      <c r="E221" s="8">
        <v>2</v>
      </c>
      <c r="F221" s="8">
        <v>67805.5576</v>
      </c>
      <c r="G221" s="8"/>
    </row>
    <row r="222" spans="2:7" ht="12.75" customHeight="1" x14ac:dyDescent="0.2">
      <c r="B222" s="6">
        <v>145</v>
      </c>
      <c r="C222" s="25"/>
      <c r="D222" s="69" t="s">
        <v>203</v>
      </c>
      <c r="E222" s="26">
        <v>2</v>
      </c>
      <c r="F222" s="26"/>
      <c r="G222" s="26"/>
    </row>
    <row r="223" spans="2:7" ht="12.75" customHeight="1" x14ac:dyDescent="0.2">
      <c r="B223" s="63"/>
      <c r="C223" s="25"/>
      <c r="D223" s="69" t="s">
        <v>204</v>
      </c>
      <c r="E223" s="26"/>
      <c r="F223" s="26">
        <v>65197.475400000003</v>
      </c>
      <c r="G223" s="26"/>
    </row>
    <row r="224" spans="2:7" ht="12.75" customHeight="1" x14ac:dyDescent="0.2">
      <c r="B224" s="66"/>
      <c r="C224" s="25"/>
      <c r="D224" s="69" t="s">
        <v>132</v>
      </c>
      <c r="E224" s="26"/>
      <c r="F224" s="26">
        <v>65197.475400000003</v>
      </c>
      <c r="G224" s="26"/>
    </row>
    <row r="225" spans="2:7" ht="12.75" customHeight="1" x14ac:dyDescent="0.2">
      <c r="B225" s="66"/>
      <c r="C225" s="25"/>
      <c r="D225" s="69" t="s">
        <v>205</v>
      </c>
      <c r="E225" s="26"/>
      <c r="F225" s="26">
        <v>60278.985000000001</v>
      </c>
      <c r="G225" s="26"/>
    </row>
    <row r="226" spans="2:7" ht="12.75" customHeight="1" x14ac:dyDescent="0.2">
      <c r="B226" s="66"/>
      <c r="C226" s="25"/>
      <c r="D226" s="69" t="s">
        <v>147</v>
      </c>
      <c r="E226" s="26"/>
      <c r="F226" s="26">
        <v>57960.5625</v>
      </c>
      <c r="G226" s="26"/>
    </row>
    <row r="227" spans="2:7" ht="12.75" customHeight="1" x14ac:dyDescent="0.2">
      <c r="B227" s="68"/>
      <c r="C227" s="22"/>
      <c r="D227" s="69" t="s">
        <v>206</v>
      </c>
      <c r="E227" s="23"/>
      <c r="F227" s="23">
        <v>57960.5625</v>
      </c>
      <c r="G227" s="23"/>
    </row>
    <row r="228" spans="2:7" ht="12.75" customHeight="1" x14ac:dyDescent="0.2">
      <c r="B228" s="66"/>
      <c r="C228" s="25"/>
      <c r="D228" s="69" t="s">
        <v>157</v>
      </c>
      <c r="E228" s="26"/>
      <c r="F228" s="26">
        <v>51526.224500000011</v>
      </c>
      <c r="G228" s="26"/>
    </row>
    <row r="229" spans="2:7" ht="12.75" customHeight="1" x14ac:dyDescent="0.2">
      <c r="B229" s="68"/>
      <c r="C229" s="22"/>
      <c r="D229" s="69" t="s">
        <v>207</v>
      </c>
      <c r="E229" s="23"/>
      <c r="F229" s="23">
        <v>51526.224500000011</v>
      </c>
      <c r="G229" s="23"/>
    </row>
    <row r="230" spans="2:7" ht="12.75" customHeight="1" x14ac:dyDescent="0.2">
      <c r="B230" s="66"/>
      <c r="C230" s="25"/>
      <c r="D230" s="69" t="s">
        <v>165</v>
      </c>
      <c r="E230" s="26"/>
      <c r="F230" s="26">
        <v>45806.304100000008</v>
      </c>
      <c r="G230" s="26"/>
    </row>
    <row r="231" spans="2:7" ht="12.75" customHeight="1" x14ac:dyDescent="0.2">
      <c r="B231" s="68"/>
      <c r="C231" s="22"/>
      <c r="D231" s="69" t="s">
        <v>232</v>
      </c>
      <c r="E231" s="23"/>
      <c r="F231" s="23">
        <v>37650.036500000009</v>
      </c>
      <c r="G231" s="23"/>
    </row>
    <row r="232" spans="2:7" ht="12.75" customHeight="1" x14ac:dyDescent="0.2">
      <c r="B232" s="6">
        <v>146</v>
      </c>
      <c r="C232" s="7"/>
      <c r="D232" s="7" t="s">
        <v>239</v>
      </c>
      <c r="E232" s="8">
        <v>1</v>
      </c>
      <c r="F232" s="8">
        <v>65197.475400000003</v>
      </c>
      <c r="G232" s="8"/>
    </row>
    <row r="233" spans="2:7" ht="12.75" customHeight="1" x14ac:dyDescent="0.2">
      <c r="B233" s="6">
        <v>147</v>
      </c>
      <c r="C233" s="7"/>
      <c r="D233" s="7" t="s">
        <v>172</v>
      </c>
      <c r="E233" s="8">
        <v>1</v>
      </c>
      <c r="F233" s="8">
        <v>60278.985000000001</v>
      </c>
      <c r="G233" s="8"/>
    </row>
    <row r="234" spans="2:7" ht="12.75" customHeight="1" x14ac:dyDescent="0.2">
      <c r="B234" s="6">
        <v>148</v>
      </c>
      <c r="C234" s="7"/>
      <c r="D234" s="7" t="s">
        <v>173</v>
      </c>
      <c r="E234" s="8">
        <v>1</v>
      </c>
      <c r="F234" s="8">
        <v>57960.5625</v>
      </c>
      <c r="G234" s="8"/>
    </row>
    <row r="235" spans="2:7" ht="12.75" customHeight="1" x14ac:dyDescent="0.2">
      <c r="B235" s="6">
        <v>149</v>
      </c>
      <c r="C235" s="7"/>
      <c r="D235" s="7" t="s">
        <v>174</v>
      </c>
      <c r="E235" s="8">
        <v>12</v>
      </c>
      <c r="F235" s="8">
        <v>55731.442200000012</v>
      </c>
      <c r="G235" s="8"/>
    </row>
    <row r="236" spans="2:7" ht="12.75" customHeight="1" x14ac:dyDescent="0.2">
      <c r="B236" s="6">
        <v>150</v>
      </c>
      <c r="C236" s="7"/>
      <c r="D236" s="7" t="s">
        <v>175</v>
      </c>
      <c r="E236" s="8">
        <v>2</v>
      </c>
      <c r="F236" s="8">
        <v>53587.044500000011</v>
      </c>
      <c r="G236" s="8"/>
    </row>
    <row r="237" spans="2:7" ht="12.75" customHeight="1" x14ac:dyDescent="0.2">
      <c r="B237" s="6">
        <v>151</v>
      </c>
      <c r="C237" s="7"/>
      <c r="D237" s="7" t="s">
        <v>160</v>
      </c>
      <c r="E237" s="8">
        <v>1</v>
      </c>
      <c r="F237" s="8">
        <v>49544.402600000001</v>
      </c>
      <c r="G237" s="8"/>
    </row>
    <row r="238" spans="2:7" ht="12.75" customHeight="1" x14ac:dyDescent="0.2">
      <c r="B238" s="6">
        <v>152</v>
      </c>
      <c r="C238" s="7"/>
      <c r="D238" s="7" t="s">
        <v>176</v>
      </c>
      <c r="E238" s="8">
        <v>1</v>
      </c>
      <c r="F238" s="8">
        <v>47639.289000000004</v>
      </c>
      <c r="G238" s="8"/>
    </row>
    <row r="239" spans="2:7" ht="12.75" customHeight="1" x14ac:dyDescent="0.2">
      <c r="B239" s="6">
        <v>153</v>
      </c>
      <c r="C239" s="7"/>
      <c r="D239" s="7" t="s">
        <v>177</v>
      </c>
      <c r="E239" s="8">
        <v>2</v>
      </c>
      <c r="F239" s="8">
        <v>44045.447900000006</v>
      </c>
      <c r="G239" s="8"/>
    </row>
    <row r="240" spans="2:7" ht="12.75" customHeight="1" x14ac:dyDescent="0.2">
      <c r="B240" s="6">
        <v>154</v>
      </c>
      <c r="C240" s="7"/>
      <c r="D240" s="7" t="s">
        <v>168</v>
      </c>
      <c r="E240" s="8">
        <v>5</v>
      </c>
      <c r="F240" s="8">
        <v>40721.803200000002</v>
      </c>
      <c r="G240" s="8"/>
    </row>
    <row r="241" spans="2:9" ht="12.75" customHeight="1" x14ac:dyDescent="0.2">
      <c r="B241" s="6"/>
      <c r="C241" s="7"/>
      <c r="D241" s="25" t="s">
        <v>244</v>
      </c>
      <c r="E241" s="10">
        <f>SUM(E203:E240)</f>
        <v>76</v>
      </c>
      <c r="F241" s="8"/>
      <c r="G241" s="10">
        <f>SUM(G203:G240)</f>
        <v>0</v>
      </c>
      <c r="I241" s="10">
        <f>SUM(I203:I240)</f>
        <v>0</v>
      </c>
    </row>
    <row r="242" spans="2:9" ht="12.75" customHeight="1" x14ac:dyDescent="0.2">
      <c r="B242" s="6"/>
      <c r="C242" s="7"/>
      <c r="D242" s="72"/>
      <c r="E242" s="8"/>
      <c r="F242" s="8"/>
      <c r="G242" s="8"/>
    </row>
    <row r="243" spans="2:9" ht="12.75" customHeight="1" x14ac:dyDescent="0.2">
      <c r="B243" s="6"/>
      <c r="C243" s="7"/>
      <c r="D243" s="7" t="s">
        <v>28</v>
      </c>
      <c r="E243" s="8"/>
      <c r="F243" s="8"/>
      <c r="G243" s="8"/>
    </row>
    <row r="244" spans="2:9" ht="12.75" customHeight="1" x14ac:dyDescent="0.2">
      <c r="B244" s="6"/>
      <c r="C244" s="7"/>
      <c r="D244" s="7" t="s">
        <v>17</v>
      </c>
      <c r="E244" s="8"/>
      <c r="F244" s="8"/>
      <c r="G244" s="8"/>
    </row>
    <row r="245" spans="2:9" ht="12.75" customHeight="1" x14ac:dyDescent="0.2">
      <c r="B245" s="6"/>
      <c r="C245" s="7"/>
      <c r="D245" s="7" t="s">
        <v>16</v>
      </c>
      <c r="E245" s="8"/>
      <c r="F245" s="8"/>
      <c r="G245" s="8"/>
    </row>
    <row r="246" spans="2:9" ht="12.75" customHeight="1" x14ac:dyDescent="0.2">
      <c r="B246" s="6">
        <v>155</v>
      </c>
      <c r="C246" s="7"/>
      <c r="D246" s="7" t="s">
        <v>216</v>
      </c>
      <c r="E246" s="8">
        <v>1</v>
      </c>
      <c r="F246" s="8">
        <v>168522.23139731152</v>
      </c>
      <c r="G246" s="8"/>
    </row>
    <row r="247" spans="2:9" ht="12.75" customHeight="1" x14ac:dyDescent="0.2">
      <c r="B247" s="6">
        <v>156</v>
      </c>
      <c r="C247" s="7"/>
      <c r="D247" s="7" t="s">
        <v>29</v>
      </c>
      <c r="E247" s="8">
        <v>1</v>
      </c>
      <c r="F247" s="8">
        <v>102345.72384803397</v>
      </c>
      <c r="G247" s="8"/>
    </row>
    <row r="248" spans="2:9" ht="12.75" customHeight="1" x14ac:dyDescent="0.2">
      <c r="B248" s="6">
        <v>157</v>
      </c>
      <c r="C248" s="25"/>
      <c r="D248" s="69" t="s">
        <v>203</v>
      </c>
      <c r="E248" s="26">
        <v>6</v>
      </c>
      <c r="F248" s="26"/>
      <c r="G248" s="26"/>
    </row>
    <row r="249" spans="2:9" ht="12.75" customHeight="1" x14ac:dyDescent="0.2">
      <c r="B249" s="63"/>
      <c r="C249" s="25"/>
      <c r="D249" s="69" t="s">
        <v>204</v>
      </c>
      <c r="E249" s="26"/>
      <c r="F249" s="26">
        <v>65197.475400000003</v>
      </c>
      <c r="G249" s="26"/>
    </row>
    <row r="250" spans="2:9" ht="12.75" customHeight="1" x14ac:dyDescent="0.2">
      <c r="B250" s="66"/>
      <c r="C250" s="25"/>
      <c r="D250" s="69" t="s">
        <v>132</v>
      </c>
      <c r="E250" s="26"/>
      <c r="F250" s="26">
        <v>65197.475400000003</v>
      </c>
      <c r="G250" s="26"/>
    </row>
    <row r="251" spans="2:9" ht="12.75" customHeight="1" x14ac:dyDescent="0.2">
      <c r="B251" s="66"/>
      <c r="C251" s="25"/>
      <c r="D251" s="69" t="s">
        <v>205</v>
      </c>
      <c r="E251" s="26"/>
      <c r="F251" s="26">
        <v>60278.985000000001</v>
      </c>
      <c r="G251" s="26"/>
    </row>
    <row r="252" spans="2:9" ht="12.75" customHeight="1" x14ac:dyDescent="0.2">
      <c r="B252" s="66"/>
      <c r="C252" s="25"/>
      <c r="D252" s="69" t="s">
        <v>147</v>
      </c>
      <c r="E252" s="26"/>
      <c r="F252" s="26">
        <v>57960.5625</v>
      </c>
      <c r="G252" s="26"/>
    </row>
    <row r="253" spans="2:9" ht="12.75" customHeight="1" x14ac:dyDescent="0.2">
      <c r="B253" s="68"/>
      <c r="C253" s="22"/>
      <c r="D253" s="69" t="s">
        <v>206</v>
      </c>
      <c r="E253" s="23"/>
      <c r="F253" s="23">
        <v>57960.5625</v>
      </c>
      <c r="G253" s="23"/>
    </row>
    <row r="254" spans="2:9" ht="12.75" customHeight="1" x14ac:dyDescent="0.2">
      <c r="B254" s="66"/>
      <c r="C254" s="25"/>
      <c r="D254" s="69" t="s">
        <v>157</v>
      </c>
      <c r="E254" s="26"/>
      <c r="F254" s="26">
        <v>51526.224500000011</v>
      </c>
      <c r="G254" s="26"/>
    </row>
    <row r="255" spans="2:9" ht="12.75" customHeight="1" x14ac:dyDescent="0.2">
      <c r="B255" s="68"/>
      <c r="C255" s="22"/>
      <c r="D255" s="69" t="s">
        <v>207</v>
      </c>
      <c r="E255" s="23"/>
      <c r="F255" s="23">
        <v>51526.224500000011</v>
      </c>
      <c r="G255" s="23"/>
    </row>
    <row r="256" spans="2:9" ht="12.75" customHeight="1" x14ac:dyDescent="0.2">
      <c r="B256" s="66"/>
      <c r="C256" s="25"/>
      <c r="D256" s="69" t="s">
        <v>165</v>
      </c>
      <c r="E256" s="26"/>
      <c r="F256" s="26">
        <v>45806.304100000008</v>
      </c>
      <c r="G256" s="26"/>
    </row>
    <row r="257" spans="2:9" ht="12.75" customHeight="1" x14ac:dyDescent="0.2">
      <c r="B257" s="68"/>
      <c r="C257" s="22"/>
      <c r="D257" s="69" t="s">
        <v>232</v>
      </c>
      <c r="E257" s="23"/>
      <c r="F257" s="23">
        <v>37650.036500000009</v>
      </c>
      <c r="G257" s="23"/>
    </row>
    <row r="258" spans="2:9" ht="12.75" customHeight="1" x14ac:dyDescent="0.2">
      <c r="B258" s="6">
        <v>158</v>
      </c>
      <c r="C258" s="7"/>
      <c r="D258" s="7" t="s">
        <v>19</v>
      </c>
      <c r="E258" s="8">
        <v>3</v>
      </c>
      <c r="F258" s="8">
        <v>57960.5625</v>
      </c>
      <c r="G258" s="8"/>
    </row>
    <row r="259" spans="2:9" ht="12.75" customHeight="1" x14ac:dyDescent="0.2">
      <c r="B259" s="6">
        <v>159</v>
      </c>
      <c r="C259" s="7"/>
      <c r="D259" s="7" t="s">
        <v>178</v>
      </c>
      <c r="E259" s="8">
        <v>1</v>
      </c>
      <c r="F259" s="8">
        <v>53587.044500000011</v>
      </c>
      <c r="G259" s="8"/>
    </row>
    <row r="260" spans="2:9" ht="12.75" customHeight="1" x14ac:dyDescent="0.2">
      <c r="B260" s="6"/>
      <c r="C260" s="7"/>
      <c r="D260" s="25" t="s">
        <v>244</v>
      </c>
      <c r="E260" s="10">
        <f>SUM(E246:E259)</f>
        <v>12</v>
      </c>
      <c r="F260" s="8"/>
      <c r="G260" s="10">
        <f>SUM(G246:G259)</f>
        <v>0</v>
      </c>
      <c r="I260" s="10">
        <f>SUM(I246:I259)</f>
        <v>0</v>
      </c>
    </row>
    <row r="261" spans="2:9" ht="12.75" customHeight="1" x14ac:dyDescent="0.2">
      <c r="B261" s="6"/>
      <c r="C261" s="7"/>
      <c r="D261" s="72"/>
      <c r="E261" s="8"/>
      <c r="F261" s="8"/>
      <c r="G261" s="8"/>
    </row>
    <row r="262" spans="2:9" ht="12.75" customHeight="1" x14ac:dyDescent="0.2">
      <c r="B262" s="6"/>
      <c r="C262" s="7"/>
      <c r="D262" s="7" t="s">
        <v>17</v>
      </c>
      <c r="E262" s="8"/>
      <c r="F262" s="8"/>
      <c r="G262" s="8"/>
    </row>
    <row r="263" spans="2:9" ht="12.75" customHeight="1" x14ac:dyDescent="0.2">
      <c r="B263" s="6"/>
      <c r="C263" s="7"/>
      <c r="D263" s="7" t="s">
        <v>11</v>
      </c>
      <c r="E263" s="8"/>
      <c r="F263" s="8"/>
      <c r="G263" s="8"/>
    </row>
    <row r="264" spans="2:9" ht="12.75" customHeight="1" x14ac:dyDescent="0.2">
      <c r="B264" s="6">
        <v>160</v>
      </c>
      <c r="C264" s="7"/>
      <c r="D264" s="7" t="s">
        <v>27</v>
      </c>
      <c r="E264" s="8">
        <v>37</v>
      </c>
      <c r="F264" s="8"/>
      <c r="G264" s="8"/>
    </row>
    <row r="265" spans="2:9" ht="12.75" customHeight="1" x14ac:dyDescent="0.2">
      <c r="B265" s="6"/>
      <c r="C265" s="7"/>
      <c r="D265" s="7" t="s">
        <v>26</v>
      </c>
      <c r="E265" s="8"/>
      <c r="F265" s="8">
        <v>156811.36446970172</v>
      </c>
      <c r="G265" s="8"/>
    </row>
    <row r="266" spans="2:9" ht="12.75" customHeight="1" x14ac:dyDescent="0.2">
      <c r="B266" s="6"/>
      <c r="C266" s="7"/>
      <c r="D266" s="7" t="s">
        <v>25</v>
      </c>
      <c r="E266" s="8"/>
      <c r="F266" s="8">
        <v>148422.16026340629</v>
      </c>
      <c r="G266" s="8"/>
    </row>
    <row r="267" spans="2:9" ht="12.75" customHeight="1" x14ac:dyDescent="0.2">
      <c r="B267" s="6"/>
      <c r="C267" s="7"/>
      <c r="D267" s="7" t="s">
        <v>24</v>
      </c>
      <c r="E267" s="8"/>
      <c r="F267" s="8">
        <v>131541.05310001154</v>
      </c>
      <c r="G267" s="8"/>
    </row>
    <row r="268" spans="2:9" ht="12.75" customHeight="1" x14ac:dyDescent="0.2">
      <c r="B268" s="6"/>
      <c r="C268" s="7"/>
      <c r="D268" s="7" t="s">
        <v>23</v>
      </c>
      <c r="E268" s="8"/>
      <c r="F268" s="8">
        <v>121417.20280591864</v>
      </c>
      <c r="G268" s="8"/>
    </row>
    <row r="269" spans="2:9" ht="12.75" customHeight="1" x14ac:dyDescent="0.2">
      <c r="B269" s="6"/>
      <c r="C269" s="7"/>
      <c r="D269" s="7" t="s">
        <v>22</v>
      </c>
      <c r="E269" s="8"/>
      <c r="F269" s="8">
        <v>101151.85086993838</v>
      </c>
      <c r="G269" s="8"/>
    </row>
    <row r="270" spans="2:9" ht="12.75" customHeight="1" x14ac:dyDescent="0.2">
      <c r="B270" s="6">
        <v>161</v>
      </c>
      <c r="C270" s="7"/>
      <c r="D270" s="7" t="s">
        <v>21</v>
      </c>
      <c r="E270" s="8">
        <v>12</v>
      </c>
      <c r="F270" s="8">
        <v>129289.70392223181</v>
      </c>
      <c r="G270" s="8"/>
    </row>
    <row r="271" spans="2:9" ht="12.75" customHeight="1" x14ac:dyDescent="0.2">
      <c r="B271" s="6">
        <v>162</v>
      </c>
      <c r="C271" s="7"/>
      <c r="D271" s="7" t="s">
        <v>20</v>
      </c>
      <c r="E271" s="8">
        <v>7</v>
      </c>
      <c r="F271" s="8">
        <v>102839.96158627783</v>
      </c>
      <c r="G271" s="8"/>
    </row>
    <row r="272" spans="2:9" ht="12.75" customHeight="1" x14ac:dyDescent="0.2">
      <c r="B272" s="6">
        <v>163</v>
      </c>
      <c r="C272" s="7"/>
      <c r="D272" s="7" t="s">
        <v>217</v>
      </c>
      <c r="E272" s="8">
        <v>14</v>
      </c>
      <c r="F272" s="8">
        <v>97778.838773222029</v>
      </c>
      <c r="G272" s="8"/>
    </row>
    <row r="273" spans="2:9" ht="12.75" customHeight="1" x14ac:dyDescent="0.2">
      <c r="B273" s="6">
        <v>164</v>
      </c>
      <c r="C273" s="7"/>
      <c r="D273" s="7" t="s">
        <v>18</v>
      </c>
      <c r="E273" s="9">
        <v>33</v>
      </c>
      <c r="F273" s="8">
        <v>55600.140884454842</v>
      </c>
      <c r="G273" s="8"/>
    </row>
    <row r="274" spans="2:9" ht="12.75" customHeight="1" x14ac:dyDescent="0.2">
      <c r="B274" s="6"/>
      <c r="C274" s="7"/>
      <c r="D274" s="25" t="s">
        <v>244</v>
      </c>
      <c r="E274" s="8">
        <f>SUM(E264:E273)</f>
        <v>103</v>
      </c>
      <c r="F274" s="8"/>
      <c r="G274" s="10">
        <f>SUM(G264:G273)</f>
        <v>0</v>
      </c>
      <c r="I274" s="10">
        <f>SUM(I264:I273)</f>
        <v>0</v>
      </c>
    </row>
    <row r="275" spans="2:9" ht="12.75" customHeight="1" x14ac:dyDescent="0.2">
      <c r="B275" s="6"/>
      <c r="C275" s="7"/>
      <c r="D275" s="7"/>
      <c r="E275" s="8"/>
      <c r="F275" s="8"/>
      <c r="G275" s="8"/>
    </row>
    <row r="276" spans="2:9" ht="12.75" customHeight="1" x14ac:dyDescent="0.2">
      <c r="B276" s="6"/>
      <c r="C276" s="7"/>
      <c r="D276" s="7" t="s">
        <v>13</v>
      </c>
      <c r="E276" s="8"/>
      <c r="F276" s="8"/>
      <c r="G276" s="8"/>
    </row>
    <row r="277" spans="2:9" ht="12.75" customHeight="1" x14ac:dyDescent="0.2">
      <c r="B277" s="6"/>
      <c r="C277" s="7"/>
      <c r="D277" s="7" t="s">
        <v>17</v>
      </c>
      <c r="E277" s="8"/>
      <c r="F277" s="8"/>
      <c r="G277" s="8"/>
    </row>
    <row r="278" spans="2:9" ht="12.75" customHeight="1" x14ac:dyDescent="0.2">
      <c r="B278" s="6"/>
      <c r="C278" s="7"/>
      <c r="D278" s="7" t="s">
        <v>16</v>
      </c>
      <c r="E278" s="8"/>
      <c r="F278" s="8"/>
      <c r="G278" s="8"/>
    </row>
    <row r="279" spans="2:9" ht="12.75" customHeight="1" x14ac:dyDescent="0.2">
      <c r="B279" s="6">
        <v>165</v>
      </c>
      <c r="C279" s="7"/>
      <c r="D279" s="7" t="s">
        <v>15</v>
      </c>
      <c r="E279" s="8">
        <v>1</v>
      </c>
      <c r="F279" s="8">
        <v>168522.23139731152</v>
      </c>
      <c r="G279" s="8"/>
    </row>
    <row r="280" spans="2:9" ht="12.75" customHeight="1" x14ac:dyDescent="0.2">
      <c r="B280" s="6">
        <v>166</v>
      </c>
      <c r="C280" s="7"/>
      <c r="D280" s="7" t="s">
        <v>14</v>
      </c>
      <c r="E280" s="8">
        <v>2</v>
      </c>
      <c r="F280" s="8">
        <v>131537.81785386108</v>
      </c>
      <c r="G280" s="8"/>
    </row>
    <row r="281" spans="2:9" ht="12.75" customHeight="1" x14ac:dyDescent="0.2">
      <c r="B281" s="6">
        <v>167</v>
      </c>
      <c r="C281" s="25"/>
      <c r="D281" s="69" t="s">
        <v>203</v>
      </c>
      <c r="E281" s="26">
        <v>3</v>
      </c>
      <c r="F281" s="26"/>
      <c r="G281" s="26"/>
    </row>
    <row r="282" spans="2:9" ht="12.75" customHeight="1" x14ac:dyDescent="0.2">
      <c r="B282" s="63"/>
      <c r="C282" s="25"/>
      <c r="D282" s="69" t="s">
        <v>204</v>
      </c>
      <c r="E282" s="26"/>
      <c r="F282" s="26">
        <v>65197.475400000003</v>
      </c>
      <c r="G282" s="26"/>
    </row>
    <row r="283" spans="2:9" ht="12.75" customHeight="1" x14ac:dyDescent="0.2">
      <c r="B283" s="66"/>
      <c r="C283" s="25"/>
      <c r="D283" s="69" t="s">
        <v>132</v>
      </c>
      <c r="E283" s="26"/>
      <c r="F283" s="26">
        <v>65197.475400000003</v>
      </c>
      <c r="G283" s="26"/>
    </row>
    <row r="284" spans="2:9" ht="12.75" customHeight="1" x14ac:dyDescent="0.2">
      <c r="B284" s="66"/>
      <c r="C284" s="25"/>
      <c r="D284" s="69" t="s">
        <v>205</v>
      </c>
      <c r="E284" s="26"/>
      <c r="F284" s="26">
        <v>60278.985000000001</v>
      </c>
      <c r="G284" s="26"/>
    </row>
    <row r="285" spans="2:9" ht="12.75" customHeight="1" x14ac:dyDescent="0.2">
      <c r="B285" s="66"/>
      <c r="C285" s="25"/>
      <c r="D285" s="69" t="s">
        <v>147</v>
      </c>
      <c r="E285" s="26"/>
      <c r="F285" s="26">
        <v>57960.5625</v>
      </c>
      <c r="G285" s="26"/>
    </row>
    <row r="286" spans="2:9" ht="12.75" customHeight="1" x14ac:dyDescent="0.2">
      <c r="B286" s="68"/>
      <c r="C286" s="22"/>
      <c r="D286" s="69" t="s">
        <v>206</v>
      </c>
      <c r="E286" s="23"/>
      <c r="F286" s="23">
        <v>57960.5625</v>
      </c>
      <c r="G286" s="23"/>
    </row>
    <row r="287" spans="2:9" ht="12.75" customHeight="1" x14ac:dyDescent="0.2">
      <c r="B287" s="66"/>
      <c r="C287" s="25"/>
      <c r="D287" s="69" t="s">
        <v>157</v>
      </c>
      <c r="E287" s="26"/>
      <c r="F287" s="26">
        <v>51526.224500000011</v>
      </c>
      <c r="G287" s="26"/>
    </row>
    <row r="288" spans="2:9" ht="12.75" customHeight="1" x14ac:dyDescent="0.2">
      <c r="B288" s="68"/>
      <c r="C288" s="22"/>
      <c r="D288" s="69" t="s">
        <v>207</v>
      </c>
      <c r="E288" s="23"/>
      <c r="F288" s="23">
        <v>51526.224500000011</v>
      </c>
      <c r="G288" s="23"/>
    </row>
    <row r="289" spans="2:9" ht="12.75" customHeight="1" x14ac:dyDescent="0.2">
      <c r="B289" s="66"/>
      <c r="C289" s="25"/>
      <c r="D289" s="69" t="s">
        <v>165</v>
      </c>
      <c r="E289" s="26"/>
      <c r="F289" s="26">
        <v>45806.304100000008</v>
      </c>
      <c r="G289" s="26"/>
    </row>
    <row r="290" spans="2:9" ht="12.75" customHeight="1" x14ac:dyDescent="0.2">
      <c r="B290" s="68"/>
      <c r="C290" s="22"/>
      <c r="D290" s="69" t="s">
        <v>232</v>
      </c>
      <c r="E290" s="23"/>
      <c r="F290" s="23">
        <v>37650.036500000009</v>
      </c>
      <c r="G290" s="23"/>
    </row>
    <row r="291" spans="2:9" ht="12.75" customHeight="1" x14ac:dyDescent="0.2">
      <c r="B291" s="6"/>
      <c r="C291" s="7"/>
      <c r="D291" s="25" t="s">
        <v>244</v>
      </c>
      <c r="E291" s="10">
        <f>SUM(E279:E290)</f>
        <v>6</v>
      </c>
      <c r="F291" s="8"/>
      <c r="G291" s="10">
        <f>SUM(G279:G290)</f>
        <v>0</v>
      </c>
      <c r="I291" s="10">
        <f>SUM(I279:I290)</f>
        <v>0</v>
      </c>
    </row>
    <row r="292" spans="2:9" ht="12.75" customHeight="1" x14ac:dyDescent="0.2">
      <c r="B292" s="6"/>
      <c r="C292" s="7"/>
      <c r="D292" s="72"/>
      <c r="E292" s="8"/>
      <c r="F292" s="8"/>
      <c r="G292" s="8"/>
    </row>
    <row r="293" spans="2:9" ht="12.75" customHeight="1" x14ac:dyDescent="0.2">
      <c r="B293" s="6"/>
      <c r="C293" s="7"/>
      <c r="D293" s="7" t="s">
        <v>12</v>
      </c>
      <c r="E293" s="8"/>
      <c r="F293" s="8"/>
      <c r="G293" s="8"/>
    </row>
    <row r="294" spans="2:9" ht="12.75" customHeight="1" x14ac:dyDescent="0.2">
      <c r="B294" s="6"/>
      <c r="C294" s="7"/>
      <c r="D294" s="7" t="s">
        <v>11</v>
      </c>
      <c r="E294" s="8"/>
      <c r="F294" s="8"/>
      <c r="G294" s="8"/>
    </row>
    <row r="295" spans="2:9" ht="12.75" customHeight="1" x14ac:dyDescent="0.2">
      <c r="B295" s="6">
        <v>168</v>
      </c>
      <c r="C295" s="7"/>
      <c r="D295" s="7" t="s">
        <v>10</v>
      </c>
      <c r="E295" s="8">
        <v>35</v>
      </c>
      <c r="F295" s="8"/>
      <c r="G295" s="8"/>
    </row>
    <row r="296" spans="2:9" ht="12.75" customHeight="1" x14ac:dyDescent="0.2">
      <c r="B296" s="6"/>
      <c r="C296" s="7"/>
      <c r="D296" s="7" t="s">
        <v>9</v>
      </c>
      <c r="E296" s="8"/>
      <c r="F296" s="8">
        <v>234854.39174077625</v>
      </c>
      <c r="G296" s="8"/>
    </row>
    <row r="297" spans="2:9" ht="12.75" customHeight="1" x14ac:dyDescent="0.2">
      <c r="B297" s="6"/>
      <c r="C297" s="7"/>
      <c r="D297" s="7" t="s">
        <v>8</v>
      </c>
      <c r="E297" s="8"/>
      <c r="F297" s="8">
        <v>216946.29706934228</v>
      </c>
      <c r="G297" s="8"/>
    </row>
    <row r="298" spans="2:9" ht="12.75" customHeight="1" x14ac:dyDescent="0.2">
      <c r="B298" s="6"/>
      <c r="C298" s="7"/>
      <c r="D298" s="7" t="s">
        <v>7</v>
      </c>
      <c r="E298" s="8"/>
      <c r="F298" s="8">
        <v>185109.68432012634</v>
      </c>
      <c r="G298" s="8"/>
    </row>
    <row r="299" spans="2:9" ht="12.75" customHeight="1" x14ac:dyDescent="0.2">
      <c r="B299" s="6"/>
      <c r="C299" s="7"/>
      <c r="D299" s="7" t="s">
        <v>6</v>
      </c>
      <c r="E299" s="8"/>
      <c r="F299" s="8">
        <v>175157.53350003372</v>
      </c>
      <c r="G299" s="8"/>
    </row>
    <row r="300" spans="2:9" ht="12.75" customHeight="1" x14ac:dyDescent="0.2">
      <c r="B300" s="6"/>
      <c r="C300" s="7"/>
      <c r="D300" s="7" t="s">
        <v>5</v>
      </c>
      <c r="E300" s="8"/>
      <c r="F300" s="8">
        <v>124787.00556667235</v>
      </c>
      <c r="G300" s="8"/>
    </row>
    <row r="301" spans="2:9" ht="12.75" customHeight="1" x14ac:dyDescent="0.2">
      <c r="B301" s="6"/>
      <c r="C301" s="7"/>
      <c r="D301" s="7" t="s">
        <v>4</v>
      </c>
      <c r="E301" s="8"/>
      <c r="F301" s="8">
        <v>109935.80339963638</v>
      </c>
      <c r="G301" s="8"/>
    </row>
    <row r="302" spans="2:9" ht="12.75" customHeight="1" x14ac:dyDescent="0.2">
      <c r="B302" s="6">
        <v>169</v>
      </c>
      <c r="C302" s="7"/>
      <c r="D302" s="7" t="s">
        <v>3</v>
      </c>
      <c r="E302" s="8">
        <v>9</v>
      </c>
      <c r="F302" s="8">
        <v>97785.25744514729</v>
      </c>
      <c r="G302" s="8"/>
    </row>
    <row r="303" spans="2:9" ht="12.75" customHeight="1" x14ac:dyDescent="0.2">
      <c r="B303" s="6">
        <v>170</v>
      </c>
      <c r="C303" s="7"/>
      <c r="D303" s="7" t="s">
        <v>2</v>
      </c>
      <c r="E303" s="8">
        <v>5</v>
      </c>
      <c r="F303" s="8">
        <v>57281.83292886908</v>
      </c>
      <c r="G303" s="8"/>
    </row>
    <row r="304" spans="2:9" ht="12.75" customHeight="1" x14ac:dyDescent="0.2">
      <c r="B304" s="6">
        <v>171</v>
      </c>
      <c r="C304" s="7"/>
      <c r="D304" s="7" t="s">
        <v>1</v>
      </c>
      <c r="E304" s="9">
        <v>7</v>
      </c>
      <c r="F304" s="8">
        <v>54502.547985237907</v>
      </c>
      <c r="G304" s="8"/>
    </row>
    <row r="305" spans="2:9" ht="12.75" customHeight="1" x14ac:dyDescent="0.2">
      <c r="B305" s="6"/>
      <c r="C305" s="7"/>
      <c r="D305" s="25" t="s">
        <v>244</v>
      </c>
      <c r="E305" s="10">
        <f>SUM(E295:E304)</f>
        <v>56</v>
      </c>
      <c r="F305" s="8"/>
      <c r="G305" s="10">
        <f>SUM(G295:G304)</f>
        <v>0</v>
      </c>
      <c r="I305" s="10">
        <f>SUM(I295:I304)</f>
        <v>0</v>
      </c>
    </row>
    <row r="306" spans="2:9" ht="12.75" customHeight="1" x14ac:dyDescent="0.2">
      <c r="B306" s="6"/>
      <c r="C306" s="7"/>
      <c r="D306" s="7"/>
      <c r="E306" s="8"/>
      <c r="F306" s="8"/>
      <c r="G306" s="8"/>
    </row>
    <row r="307" spans="2:9" ht="12.75" customHeight="1" x14ac:dyDescent="0.2">
      <c r="B307" s="6"/>
      <c r="C307" s="7"/>
      <c r="D307" s="67" t="s">
        <v>100</v>
      </c>
      <c r="E307" s="10">
        <f>E305+E291+E274+E260+E241+E199+E185+E168</f>
        <v>880</v>
      </c>
      <c r="F307" s="8"/>
      <c r="G307" s="10">
        <f>G305+G291+G274+G260+G241+G199+G185+G168</f>
        <v>0</v>
      </c>
      <c r="I307" s="10">
        <f>I305+I291+I274+I260+I241+I199+I185+I168</f>
        <v>0</v>
      </c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9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0023350-F244-49F3-B6DF-9A72BCCB1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AA2EE7-168A-43BC-8C90-F689E0D33E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F83B32-963D-421A-A2B4-994AD0AC993C}">
  <ds:schemaRefs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UAPB 2025-27 Form A</vt:lpstr>
      <vt:lpstr>UAPB Vacancies</vt:lpstr>
      <vt:lpstr>'UAPB 2025-27 Form A'!Print_Area</vt:lpstr>
      <vt:lpstr>'UAPB Vacancies'!Print_Area</vt:lpstr>
      <vt:lpstr>'UAPB 2025-27 Form A'!Print_Titles</vt:lpstr>
      <vt:lpstr>'UAPB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UAPB 2015-17</dc:title>
  <dc:creator>CharletteM</dc:creator>
  <cp:lastModifiedBy>Chandra Robinson (ADHE)</cp:lastModifiedBy>
  <cp:lastPrinted>2016-03-10T15:04:38Z</cp:lastPrinted>
  <dcterms:created xsi:type="dcterms:W3CDTF">2011-09-01T23:00:56Z</dcterms:created>
  <dcterms:modified xsi:type="dcterms:W3CDTF">2024-04-16T16:30:37Z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folderdetail">
    <vt:lpwstr/>
  </property>
</Properties>
</file>